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filterPrivacy="1" codeName="ThisWorkbook" defaultThemeVersion="124226"/>
  <xr:revisionPtr revIDLastSave="0" documentId="13_ncr:1_{C31EDF90-CCF6-472B-9300-955D9A2C5C6F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解説" sheetId="20" r:id="rId1"/>
    <sheet name="#_data1" sheetId="17" r:id="rId2"/>
  </sheets>
  <externalReferences>
    <externalReference r:id="rId3"/>
  </externalReferences>
  <definedNames>
    <definedName name="_xlnm._FilterDatabase" localSheetId="1" hidden="1">'#_data1'!$A$10:$G$2215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1" i="17" l="1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C16" i="17"/>
  <c r="C13" i="17"/>
  <c r="E26" i="17"/>
  <c r="C22" i="17"/>
  <c r="B32" i="17"/>
  <c r="E30" i="17"/>
  <c r="E27" i="17"/>
  <c r="C27" i="17"/>
  <c r="E12" i="17"/>
  <c r="E17" i="17"/>
  <c r="E35" i="17"/>
  <c r="B33" i="17"/>
  <c r="E15" i="17"/>
  <c r="E11" i="17"/>
  <c r="B35" i="17"/>
  <c r="E22" i="17"/>
  <c r="E23" i="17"/>
  <c r="C14" i="17"/>
  <c r="E28" i="17"/>
  <c r="C20" i="17"/>
  <c r="C31" i="17"/>
  <c r="C18" i="17"/>
  <c r="C32" i="17"/>
  <c r="C35" i="17"/>
  <c r="B34" i="17"/>
  <c r="E14" i="17"/>
  <c r="E18" i="17"/>
  <c r="E19" i="17"/>
  <c r="C21" i="17"/>
  <c r="E36" i="17"/>
  <c r="C19" i="17"/>
  <c r="E21" i="17"/>
  <c r="E32" i="17"/>
  <c r="E25" i="17"/>
  <c r="E24" i="17"/>
  <c r="C36" i="17"/>
  <c r="C23" i="17"/>
  <c r="C15" i="17"/>
  <c r="C33" i="17"/>
  <c r="C12" i="17"/>
  <c r="E31" i="17"/>
  <c r="C26" i="17"/>
  <c r="C25" i="17"/>
  <c r="B36" i="17"/>
  <c r="C28" i="17"/>
  <c r="C24" i="17"/>
  <c r="E29" i="17"/>
  <c r="E33" i="17"/>
  <c r="E13" i="17"/>
  <c r="C11" i="17"/>
  <c r="C34" i="17"/>
  <c r="C29" i="17"/>
  <c r="C17" i="17"/>
  <c r="E34" i="17"/>
  <c r="E16" i="17"/>
  <c r="C30" i="17"/>
  <c r="E20" i="17"/>
  <c r="F30" i="17" l="1"/>
  <c r="F17" i="17"/>
  <c r="F29" i="17"/>
  <c r="F34" i="17"/>
  <c r="F11" i="17"/>
  <c r="F24" i="17"/>
  <c r="F28" i="17"/>
  <c r="F25" i="17"/>
  <c r="F26" i="17"/>
  <c r="F12" i="17"/>
  <c r="F33" i="17"/>
  <c r="F15" i="17"/>
  <c r="F23" i="17"/>
  <c r="F36" i="17"/>
  <c r="F19" i="17"/>
  <c r="F21" i="17"/>
  <c r="F35" i="17"/>
  <c r="F32" i="17"/>
  <c r="F18" i="17"/>
  <c r="F31" i="17"/>
  <c r="F20" i="17"/>
  <c r="F14" i="17"/>
  <c r="F27" i="17"/>
  <c r="F22" i="17"/>
  <c r="F13" i="17"/>
  <c r="F16" i="17"/>
</calcChain>
</file>

<file path=xl/sharedStrings.xml><?xml version="1.0" encoding="utf-8"?>
<sst xmlns="http://schemas.openxmlformats.org/spreadsheetml/2006/main" count="35" uniqueCount="33">
  <si>
    <t>銘柄名</t>
    <rPh sb="0" eb="2">
      <t>メイガラ</t>
    </rPh>
    <rPh sb="2" eb="3">
      <t>メイ</t>
    </rPh>
    <phoneticPr fontId="1"/>
  </si>
  <si>
    <t>売買単位</t>
    <phoneticPr fontId="1"/>
  </si>
  <si>
    <r>
      <rPr>
        <b/>
        <sz val="10"/>
        <rFont val="ＭＳ Ｐゴシック"/>
        <family val="3"/>
        <charset val="128"/>
      </rPr>
      <t>1単元金額</t>
    </r>
    <r>
      <rPr>
        <b/>
        <sz val="11"/>
        <rFont val="ＭＳ Ｐゴシック"/>
        <family val="3"/>
        <charset val="128"/>
      </rPr>
      <t xml:space="preserve">
</t>
    </r>
    <r>
      <rPr>
        <sz val="8"/>
        <rFont val="ＭＳ Ｐゴシック"/>
        <family val="3"/>
        <charset val="128"/>
      </rPr>
      <t>（万円）</t>
    </r>
    <rPh sb="1" eb="3">
      <t>タンゲン</t>
    </rPh>
    <rPh sb="3" eb="5">
      <t>キンガク</t>
    </rPh>
    <rPh sb="7" eb="9">
      <t>マンエン</t>
    </rPh>
    <phoneticPr fontId="1"/>
  </si>
  <si>
    <r>
      <t xml:space="preserve">銘柄コード
</t>
    </r>
    <r>
      <rPr>
        <sz val="10"/>
        <rFont val="ＭＳ Ｐゴシック"/>
        <family val="3"/>
        <charset val="128"/>
      </rPr>
      <t>（要入力）</t>
    </r>
    <rPh sb="0" eb="2">
      <t>メイガラ</t>
    </rPh>
    <rPh sb="7" eb="8">
      <t>ヨウ</t>
    </rPh>
    <rPh sb="8" eb="10">
      <t>ニュウリョク</t>
    </rPh>
    <phoneticPr fontId="1"/>
  </si>
  <si>
    <t>現在値</t>
    <rPh sb="0" eb="2">
      <t>ゲンザイ</t>
    </rPh>
    <rPh sb="2" eb="3">
      <t>ネ</t>
    </rPh>
    <phoneticPr fontId="1"/>
  </si>
  <si>
    <t>シートの解説</t>
    <rPh sb="4" eb="6">
      <t>カイセツ</t>
    </rPh>
    <phoneticPr fontId="1"/>
  </si>
  <si>
    <t>A列に銘柄コードを入力します。</t>
  </si>
  <si>
    <t>#_data1シート</t>
    <phoneticPr fontId="1"/>
  </si>
  <si>
    <t>QUOTE関数を使い、B列に銘柄名を表示します。</t>
    <rPh sb="5" eb="7">
      <t>カンスウ</t>
    </rPh>
    <rPh sb="8" eb="9">
      <t>ツカ</t>
    </rPh>
    <rPh sb="18" eb="20">
      <t>ヒョウジ</t>
    </rPh>
    <phoneticPr fontId="1"/>
  </si>
  <si>
    <t>QUOTE関数を使い、C列に前日終値を表示します。</t>
    <rPh sb="5" eb="7">
      <t>カンスウ</t>
    </rPh>
    <rPh sb="8" eb="9">
      <t>ツカ</t>
    </rPh>
    <rPh sb="14" eb="16">
      <t>ゼンジツ</t>
    </rPh>
    <rPh sb="16" eb="18">
      <t>オワリネ</t>
    </rPh>
    <rPh sb="19" eb="21">
      <t>ヒョウジ</t>
    </rPh>
    <phoneticPr fontId="1"/>
  </si>
  <si>
    <t>QUOTE関数を使い、G列に売買単位を表示します。</t>
    <rPh sb="5" eb="7">
      <t>カンスウ</t>
    </rPh>
    <rPh sb="8" eb="9">
      <t>ツカ</t>
    </rPh>
    <rPh sb="14" eb="16">
      <t>バイバイ</t>
    </rPh>
    <rPh sb="16" eb="18">
      <t>タンイ</t>
    </rPh>
    <rPh sb="19" eb="21">
      <t>ヒョウジ</t>
    </rPh>
    <phoneticPr fontId="1"/>
  </si>
  <si>
    <t>QUOTE関数を使い、D列に現在値を表示します。</t>
    <rPh sb="5" eb="7">
      <t>カンスウ</t>
    </rPh>
    <rPh sb="8" eb="9">
      <t>ツカ</t>
    </rPh>
    <rPh sb="14" eb="17">
      <t>ゲンザイネ</t>
    </rPh>
    <rPh sb="18" eb="20">
      <t>ヒョウジ</t>
    </rPh>
    <phoneticPr fontId="1"/>
  </si>
  <si>
    <t>（現在値-前日終値）/前日終値で、E列に前日比を計算します。</t>
    <rPh sb="18" eb="19">
      <t>レツ</t>
    </rPh>
    <rPh sb="20" eb="23">
      <t>ゼンジツヒ</t>
    </rPh>
    <rPh sb="24" eb="26">
      <t>ケイサン</t>
    </rPh>
    <phoneticPr fontId="1"/>
  </si>
  <si>
    <t>現在値*売買単位/10000で、H列に1単元金額を1万円単位で計算します。</t>
    <rPh sb="4" eb="6">
      <t>バイバイ</t>
    </rPh>
    <rPh sb="6" eb="8">
      <t>タンイ</t>
    </rPh>
    <rPh sb="26" eb="28">
      <t>マンエン</t>
    </rPh>
    <rPh sb="28" eb="30">
      <t>タンイ</t>
    </rPh>
    <rPh sb="31" eb="33">
      <t>ケイサン</t>
    </rPh>
    <phoneticPr fontId="1"/>
  </si>
  <si>
    <t>RANK関数を使い、J列に前日比の順位を表示します。</t>
    <rPh sb="4" eb="6">
      <t>カンスウ</t>
    </rPh>
    <rPh sb="7" eb="8">
      <t>ツカ</t>
    </rPh>
    <rPh sb="13" eb="16">
      <t>ゼンジツヒ</t>
    </rPh>
    <rPh sb="17" eb="19">
      <t>ジュンイ</t>
    </rPh>
    <rPh sb="20" eb="22">
      <t>ヒョウジ</t>
    </rPh>
    <phoneticPr fontId="1"/>
  </si>
  <si>
    <t>同じ順位の場合、COUNTIF関数を使い、上の行から順にK列に順位を振りなおす。</t>
    <rPh sb="0" eb="1">
      <t>オナ</t>
    </rPh>
    <rPh sb="2" eb="4">
      <t>ジュンイ</t>
    </rPh>
    <rPh sb="5" eb="7">
      <t>バアイ</t>
    </rPh>
    <rPh sb="15" eb="17">
      <t>カンスウ</t>
    </rPh>
    <rPh sb="18" eb="19">
      <t>ツカ</t>
    </rPh>
    <rPh sb="21" eb="22">
      <t>ウエ</t>
    </rPh>
    <rPh sb="23" eb="24">
      <t>ギョウ</t>
    </rPh>
    <rPh sb="26" eb="27">
      <t>ジュン</t>
    </rPh>
    <rPh sb="31" eb="33">
      <t>ジュンイ</t>
    </rPh>
    <rPh sb="34" eb="35">
      <t>フ</t>
    </rPh>
    <phoneticPr fontId="1"/>
  </si>
  <si>
    <t>値上り率シート</t>
    <phoneticPr fontId="1"/>
  </si>
  <si>
    <t>例）J列の6行目と19行目が168位の場合、6行目は168位のままで、19行目は169位に変える。</t>
    <rPh sb="0" eb="1">
      <t>レイ</t>
    </rPh>
    <rPh sb="3" eb="4">
      <t>レツ</t>
    </rPh>
    <rPh sb="6" eb="8">
      <t>ギョウメ</t>
    </rPh>
    <rPh sb="11" eb="13">
      <t>ギョウメ</t>
    </rPh>
    <rPh sb="17" eb="18">
      <t>イ</t>
    </rPh>
    <rPh sb="19" eb="21">
      <t>バアイ</t>
    </rPh>
    <rPh sb="23" eb="25">
      <t>ギョウメ</t>
    </rPh>
    <rPh sb="29" eb="30">
      <t>イ</t>
    </rPh>
    <rPh sb="45" eb="46">
      <t>カ</t>
    </rPh>
    <phoneticPr fontId="1"/>
  </si>
  <si>
    <t>INDEX関数、MATCH関数、SMALLA関数を使い、A列に銘柄コードを表示します。</t>
    <rPh sb="5" eb="7">
      <t>カンスウ</t>
    </rPh>
    <rPh sb="37" eb="39">
      <t>ヒョウジ</t>
    </rPh>
    <phoneticPr fontId="1"/>
  </si>
  <si>
    <t>SMALL関数で昇順に順位を取得</t>
    <rPh sb="5" eb="7">
      <t>カンスウ</t>
    </rPh>
    <rPh sb="8" eb="10">
      <t>ショウジュン</t>
    </rPh>
    <rPh sb="11" eb="13">
      <t>ジュンイ</t>
    </rPh>
    <rPh sb="14" eb="16">
      <t>シュトク</t>
    </rPh>
    <phoneticPr fontId="1"/>
  </si>
  <si>
    <t>MATCH関数で該当順位の位置を取得</t>
    <rPh sb="8" eb="10">
      <t>ガイトウ</t>
    </rPh>
    <rPh sb="10" eb="12">
      <t>ジュンイ</t>
    </rPh>
    <rPh sb="13" eb="15">
      <t>イチ</t>
    </rPh>
    <rPh sb="16" eb="18">
      <t>シュトク</t>
    </rPh>
    <phoneticPr fontId="1"/>
  </si>
  <si>
    <t>INDEX関数で順位と同じ行にある銘柄コードを取得</t>
    <rPh sb="8" eb="10">
      <t>ジュンイ</t>
    </rPh>
    <rPh sb="11" eb="12">
      <t>オナ</t>
    </rPh>
    <rPh sb="13" eb="14">
      <t>ギョウ</t>
    </rPh>
    <rPh sb="17" eb="19">
      <t>メイガラ</t>
    </rPh>
    <rPh sb="23" eb="25">
      <t>シュトク</t>
    </rPh>
    <phoneticPr fontId="1"/>
  </si>
  <si>
    <t>A列と同様に、B列に銘柄名を表示します。</t>
    <rPh sb="3" eb="5">
      <t>ドウヨウ</t>
    </rPh>
    <rPh sb="12" eb="13">
      <t>メイ</t>
    </rPh>
    <rPh sb="14" eb="16">
      <t>ヒョウジ</t>
    </rPh>
    <phoneticPr fontId="1"/>
  </si>
  <si>
    <t>A列と同様に、C列に前日比を表示します。</t>
    <rPh sb="3" eb="5">
      <t>ドウヨウ</t>
    </rPh>
    <rPh sb="10" eb="13">
      <t>ゼンジツヒ</t>
    </rPh>
    <rPh sb="14" eb="16">
      <t>ヒョウジ</t>
    </rPh>
    <phoneticPr fontId="1"/>
  </si>
  <si>
    <t>A列と同様に、D列に1単元金額を表示します。</t>
    <rPh sb="3" eb="5">
      <t>ドウヨウ</t>
    </rPh>
    <rPh sb="11" eb="13">
      <t>タンゲン</t>
    </rPh>
    <rPh sb="13" eb="15">
      <t>キンガク</t>
    </rPh>
    <rPh sb="16" eb="18">
      <t>ヒョウジ</t>
    </rPh>
    <phoneticPr fontId="1"/>
  </si>
  <si>
    <t>INDEX関数、MATCH関数、LARGE関数を使い、F列に銘柄コードを表示します。</t>
    <rPh sb="5" eb="7">
      <t>カンスウ</t>
    </rPh>
    <rPh sb="36" eb="38">
      <t>ヒョウジ</t>
    </rPh>
    <phoneticPr fontId="1"/>
  </si>
  <si>
    <t>LARGE関数で降順に順位を取得</t>
    <rPh sb="5" eb="7">
      <t>カンスウ</t>
    </rPh>
    <rPh sb="8" eb="10">
      <t>コウジュン</t>
    </rPh>
    <rPh sb="11" eb="13">
      <t>ジュンイ</t>
    </rPh>
    <rPh sb="14" eb="16">
      <t>シュトク</t>
    </rPh>
    <phoneticPr fontId="1"/>
  </si>
  <si>
    <t>F列と同様に、G列に銘柄名を表示します。</t>
    <rPh sb="3" eb="5">
      <t>ドウヨウ</t>
    </rPh>
    <rPh sb="12" eb="13">
      <t>メイ</t>
    </rPh>
    <rPh sb="14" eb="16">
      <t>ヒョウジ</t>
    </rPh>
    <phoneticPr fontId="1"/>
  </si>
  <si>
    <t>F列と同様に、H列に前日比を表示します。</t>
    <rPh sb="3" eb="5">
      <t>ドウヨウ</t>
    </rPh>
    <rPh sb="10" eb="13">
      <t>ゼンジツヒ</t>
    </rPh>
    <rPh sb="14" eb="16">
      <t>ヒョウジ</t>
    </rPh>
    <phoneticPr fontId="1"/>
  </si>
  <si>
    <t>F列と同様に、I列に1単元金額を表示します。</t>
    <rPh sb="3" eb="5">
      <t>ドウヨウ</t>
    </rPh>
    <rPh sb="11" eb="13">
      <t>タンゲン</t>
    </rPh>
    <rPh sb="13" eb="15">
      <t>キンガク</t>
    </rPh>
    <rPh sb="16" eb="18">
      <t>ヒョウジ</t>
    </rPh>
    <phoneticPr fontId="1"/>
  </si>
  <si>
    <t>応用例</t>
    <rPh sb="0" eb="2">
      <t>オウヨウ</t>
    </rPh>
    <rPh sb="2" eb="3">
      <t>レイ</t>
    </rPh>
    <phoneticPr fontId="1"/>
  </si>
  <si>
    <t>#_data1シートのE列に出来高を表示し、出来高のランキングを作成</t>
    <rPh sb="12" eb="13">
      <t>レツ</t>
    </rPh>
    <rPh sb="14" eb="17">
      <t>デキダカ</t>
    </rPh>
    <rPh sb="18" eb="20">
      <t>ヒョウジ</t>
    </rPh>
    <rPh sb="22" eb="25">
      <t>デキダカ</t>
    </rPh>
    <rPh sb="32" eb="34">
      <t>サクセイ</t>
    </rPh>
    <phoneticPr fontId="1"/>
  </si>
  <si>
    <t>#_data1シートのA列の銘柄を入れ替えて、独自のランキングを作成</t>
    <rPh sb="12" eb="13">
      <t>レツ</t>
    </rPh>
    <rPh sb="14" eb="16">
      <t>メイガラ</t>
    </rPh>
    <rPh sb="17" eb="18">
      <t>イ</t>
    </rPh>
    <rPh sb="19" eb="20">
      <t>カ</t>
    </rPh>
    <rPh sb="23" eb="25">
      <t>ドクジ</t>
    </rPh>
    <rPh sb="32" eb="34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</si>
</sst>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u/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176" fontId="0" fillId="0" borderId="0" xfId="0" applyNumberFormat="1">
      <alignment vertical="center"/>
    </xf>
    <xf numFmtId="0" fontId="2" fillId="4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176" fontId="2" fillId="6" borderId="1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100</v>
        <stp/>
        <stp>QUOTE</stp>
        <stp>6049</stp>
        <stp/>
        <stp>売買単位</stp>
        <tr r="E25" s="17"/>
      </tp>
      <tp>
        <v>100</v>
        <stp/>
        <stp>QUOTE</stp>
        <stp>3919</stp>
        <stp/>
        <stp>売買単位</stp>
        <tr r="E29" s="17"/>
      </tp>
      <tp>
        <v>100</v>
        <stp/>
        <stp>QUOTE</stp>
        <stp>3439</stp>
        <stp/>
        <stp>売買単位</stp>
        <tr r="E34" s="17"/>
      </tp>
      <tp>
        <v>100</v>
        <stp/>
        <stp>QUOTE</stp>
        <stp>7578</stp>
        <stp/>
        <stp>売買単位</stp>
        <tr r="E30" s="17"/>
      </tp>
      <tp>
        <v>100</v>
        <stp/>
        <stp>QUOTE</stp>
        <stp>6748</stp>
        <stp/>
        <stp>売買単位</stp>
        <tr r="E26" s="17"/>
      </tp>
      <tp>
        <v>100</v>
        <stp/>
        <stp>QUOTE</stp>
        <stp>6538</stp>
        <stp/>
        <stp>売買単位</stp>
        <tr r="E33" s="17"/>
      </tp>
      <tp>
        <v>100</v>
        <stp/>
        <stp>QUOTE</stp>
        <stp>4588</stp>
        <stp/>
        <stp>売買単位</stp>
        <tr r="E14" s="17"/>
      </tp>
      <tp>
        <v>100</v>
        <stp/>
        <stp>QUOTE</stp>
        <stp>3658</stp>
        <stp/>
        <stp>売買単位</stp>
        <tr r="E19" s="17"/>
      </tp>
      <tp t="s">
        <v>N/A</v>
        <stp/>
        <stp>QUOTE</stp>
        <stp>5337</stp>
        <stp/>
        <stp>売買単位</stp>
        <tr r="E28" s="17"/>
      </tp>
      <tp t="e">
        <v>#N/A</v>
        <stp/>
        <stp>QUOTE</stp>
        <stp>6966</stp>
        <stp/>
        <stp>売買単位</stp>
        <tr r="E20" s="17"/>
      </tp>
      <tp t="e">
        <v>#N/A</v>
        <stp/>
        <stp>QUOTE</stp>
        <stp>5216</stp>
        <stp/>
        <stp>売買単位</stp>
        <tr r="E21" s="17"/>
      </tp>
      <tp t="e">
        <v>#N/A</v>
        <stp/>
        <stp>QUOTE</stp>
        <stp>4596</stp>
        <stp/>
        <stp>売買単位</stp>
        <tr r="E15" s="17"/>
      </tp>
      <tp t="e">
        <v>#N/A</v>
        <stp/>
        <stp>QUOTE</stp>
        <stp>7725</stp>
        <stp/>
        <stp>売買単位</stp>
        <tr r="E12" s="17"/>
      </tp>
      <tp t="s">
        <v>N/A</v>
        <stp/>
        <stp>QUOTE</stp>
        <stp>6315</stp>
        <stp/>
        <stp>売買単位</stp>
        <tr r="E35" s="17"/>
      </tp>
      <tp t="e">
        <v>#N/A</v>
        <stp/>
        <stp>QUOTE</stp>
        <stp>6235</stp>
        <stp/>
        <stp>売買単位</stp>
        <tr r="E18" s="17"/>
      </tp>
      <tp t="e">
        <v>#N/A</v>
        <stp/>
        <stp>QUOTE</stp>
        <stp>6145</stp>
        <stp/>
        <stp>売買単位</stp>
        <tr r="E23" s="17"/>
      </tp>
      <tp t="s">
        <v>N/A</v>
        <stp/>
        <stp>QUOTE</stp>
        <stp>3825</stp>
        <stp/>
        <stp>売買単位</stp>
        <tr r="E13" s="17"/>
      </tp>
      <tp t="e">
        <v>#N/A</v>
        <stp/>
        <stp>QUOTE</stp>
        <stp>5724</stp>
        <stp/>
        <stp>売買単位</stp>
        <tr r="E22" s="17"/>
      </tp>
      <tp t="s">
        <v>N/A</v>
        <stp/>
        <stp>QUOTE</stp>
        <stp>5194</stp>
        <stp/>
        <stp>売買単位</stp>
        <tr r="E31" s="17"/>
      </tp>
      <tp t="e">
        <v>#N/A</v>
        <stp/>
        <stp>QUOTE</stp>
        <stp>2124</stp>
        <stp/>
        <stp>売買単位</stp>
        <tr r="E16" s="17"/>
      </tp>
      <tp t="e">
        <v>#N/A</v>
        <stp/>
        <stp>QUOTE</stp>
        <stp>2373</stp>
        <stp/>
        <stp>売買単位</stp>
        <tr r="E17" s="17"/>
      </tp>
      <tp t="s">
        <v>N/A</v>
        <stp/>
        <stp>QUOTE</stp>
        <stp>8072</stp>
        <stp/>
        <stp>売買単位</stp>
        <tr r="E27" s="17"/>
      </tp>
      <tp t="s">
        <v>N/A</v>
        <stp/>
        <stp>QUOTE</stp>
        <stp>6762</stp>
        <stp/>
        <stp>売買単位</stp>
        <tr r="E32" s="17"/>
      </tp>
      <tp t="e">
        <v>#N/A</v>
        <stp/>
        <stp>QUOTE</stp>
        <stp>3661</stp>
        <stp/>
        <stp>売買単位</stp>
        <tr r="E24" s="17"/>
      </tp>
      <tp t="s">
        <v>N/A</v>
        <stp/>
        <stp>QUOTE</stp>
        <stp>3350</stp>
        <stp/>
        <stp>売買単位</stp>
        <tr r="E36" s="17"/>
      </tp>
      <tp t="e">
        <v>#N/A</v>
        <stp/>
        <stp>QUOTE</stp>
        <stp>3010</stp>
        <stp/>
        <stp>売買単位</stp>
        <tr r="E11" s="17"/>
      </tp>
      <tp t="s">
        <v>パイプドＨＤ</v>
        <stp/>
        <stp>QUOTE</stp>
        <stp>3919</stp>
        <stp/>
        <stp>銘柄名</stp>
        <tr r="B29" s="17"/>
      </tp>
      <tp t="e">
        <v>#N/A</v>
        <stp/>
        <stp>QUOTE</stp>
        <stp>3010</stp>
        <stp/>
        <stp>銘柄名</stp>
        <tr r="B11" s="17"/>
      </tp>
      <tp t="e">
        <v>#N/A</v>
        <stp/>
        <stp>QUOTE</stp>
        <stp>5216</stp>
        <stp/>
        <stp>銘柄名</stp>
        <tr r="B21" s="17"/>
      </tp>
      <tp t="s">
        <v>N/A</v>
        <stp/>
        <stp>QUOTE</stp>
        <stp>6315</stp>
        <stp/>
        <stp>銘柄名</stp>
        <tr r="B35" s="17"/>
      </tp>
      <tp t="e">
        <v>#N/A</v>
        <stp/>
        <stp>QUOTE</stp>
        <stp>7725</stp>
        <stp/>
        <stp>銘柄名</stp>
        <tr r="B12" s="17"/>
      </tp>
      <tp t="s">
        <v>N/A</v>
        <stp/>
        <stp>QUOTE</stp>
        <stp>3825</stp>
        <stp/>
        <stp>銘柄名</stp>
        <tr r="B13" s="17"/>
      </tp>
      <tp t="e">
        <v>#N/A</v>
        <stp/>
        <stp>QUOTE</stp>
        <stp>5724</stp>
        <stp/>
        <stp>銘柄名</stp>
        <tr r="B22" s="17"/>
      </tp>
      <tp t="e">
        <v>#N/A</v>
        <stp/>
        <stp>QUOTE</stp>
        <stp>2124</stp>
        <stp/>
        <stp>銘柄名</stp>
        <tr r="B16" s="17"/>
      </tp>
      <tp t="s">
        <v>Ｊ－三ツ知</v>
        <stp/>
        <stp>QUOTE</stp>
        <stp>3439</stp>
        <stp/>
        <stp>銘柄名</stp>
        <tr r="B34" s="17"/>
      </tp>
      <tp t="s">
        <v>キャリアインデックス</v>
        <stp/>
        <stp>QUOTE</stp>
        <stp>6538</stp>
        <stp/>
        <stp>銘柄名</stp>
        <tr r="B33" s="17"/>
      </tp>
      <tp t="s">
        <v>N/A</v>
        <stp/>
        <stp>QUOTE</stp>
        <stp>5337</stp>
        <stp/>
        <stp>銘柄名</stp>
        <tr r="B28" s="17"/>
      </tp>
      <tp t="e">
        <v>#N/A</v>
        <stp/>
        <stp>QUOTE</stp>
        <stp>6235</stp>
        <stp/>
        <stp>銘柄名</stp>
        <tr r="B18" s="17"/>
      </tp>
      <tp t="s">
        <v>Ｍ－イトクロ</v>
        <stp/>
        <stp>QUOTE</stp>
        <stp>6049</stp>
        <stp/>
        <stp>銘柄名</stp>
        <tr r="B25" s="17"/>
      </tp>
      <tp t="s">
        <v>星和電機</v>
        <stp/>
        <stp>QUOTE</stp>
        <stp>6748</stp>
        <stp/>
        <stp>銘柄名</stp>
        <tr r="B26" s="17"/>
      </tp>
      <tp t="e">
        <v>#N/A</v>
        <stp/>
        <stp>QUOTE</stp>
        <stp>6145</stp>
        <stp/>
        <stp>銘柄名</stp>
        <tr r="B23" s="17"/>
      </tp>
      <tp t="s">
        <v>イーブック</v>
        <stp/>
        <stp>QUOTE</stp>
        <stp>3658</stp>
        <stp/>
        <stp>銘柄名</stp>
        <tr r="B19" s="17"/>
      </tp>
      <tp t="s">
        <v>N/A</v>
        <stp/>
        <stp>QUOTE</stp>
        <stp>3350</stp>
        <stp/>
        <stp>銘柄名</stp>
        <tr r="B36" s="17"/>
      </tp>
      <tp t="s">
        <v>N/A</v>
        <stp/>
        <stp>QUOTE</stp>
        <stp>6762</stp>
        <stp/>
        <stp>銘柄名</stp>
        <tr r="B32" s="17"/>
      </tp>
      <tp t="e">
        <v>#N/A</v>
        <stp/>
        <stp>QUOTE</stp>
        <stp>3661</stp>
        <stp/>
        <stp>銘柄名</stp>
        <tr r="B24" s="17"/>
      </tp>
      <tp t="e">
        <v>#N/A</v>
        <stp/>
        <stp>QUOTE</stp>
        <stp>6966</stp>
        <stp/>
        <stp>銘柄名</stp>
        <tr r="B20" s="17"/>
      </tp>
      <tp t="s">
        <v>Ｊ－ニチリョク</v>
        <stp/>
        <stp>QUOTE</stp>
        <stp>7578</stp>
        <stp/>
        <stp>銘柄名</stp>
        <tr r="B30" s="17"/>
      </tp>
      <tp t="e">
        <v>#N/A</v>
        <stp/>
        <stp>QUOTE</stp>
        <stp>2373</stp>
        <stp/>
        <stp>銘柄名</stp>
        <tr r="B17" s="17"/>
      </tp>
      <tp t="s">
        <v>N/A</v>
        <stp/>
        <stp>QUOTE</stp>
        <stp>8072</stp>
        <stp/>
        <stp>銘柄名</stp>
        <tr r="B27" s="17"/>
      </tp>
      <tp t="s">
        <v>Ｍ－オンコリスバイオ</v>
        <stp/>
        <stp>QUOTE</stp>
        <stp>4588</stp>
        <stp/>
        <stp>銘柄名</stp>
        <tr r="B14" s="17"/>
      </tp>
      <tp t="e">
        <v>#N/A</v>
        <stp/>
        <stp>QUOTE</stp>
        <stp>4596</stp>
        <stp/>
        <stp>銘柄名</stp>
        <tr r="B15" s="17"/>
      </tp>
      <tp t="s">
        <v>N/A</v>
        <stp/>
        <stp>QUOTE</stp>
        <stp>5194</stp>
        <stp/>
        <stp>銘柄名</stp>
        <tr r="B31" s="17"/>
      </tp>
      <tp t="s">
        <v>N/A</v>
        <stp/>
        <stp>QUOTE</stp>
        <stp>6762</stp>
        <stp/>
        <stp>現在値</stp>
        <tr r="C32" s="17"/>
      </tp>
      <tp t="e">
        <v>#N/A</v>
        <stp/>
        <stp>QUOTE</stp>
        <stp>3661</stp>
        <stp/>
        <stp>現在値</stp>
        <tr r="C24" s="17"/>
      </tp>
      <tp t="e">
        <v>#N/A</v>
        <stp/>
        <stp>QUOTE</stp>
        <stp>6966</stp>
        <stp/>
        <stp>現在値</stp>
        <tr r="C20" s="17"/>
      </tp>
      <tp t="e">
        <v>#N/A</v>
        <stp/>
        <stp>QUOTE</stp>
        <stp>2373</stp>
        <stp/>
        <stp>現在値</stp>
        <tr r="C17" s="17"/>
      </tp>
      <tp t="s">
        <v>N/A</v>
        <stp/>
        <stp>QUOTE</stp>
        <stp>8072</stp>
        <stp/>
        <stp>現在値</stp>
        <tr r="C27" s="17"/>
      </tp>
      <tp>
        <v>1007</v>
        <stp/>
        <stp>QUOTE</stp>
        <stp>7578</stp>
        <stp/>
        <stp>現在値</stp>
        <tr r="C30" s="17"/>
      </tp>
      <tp t="e">
        <v>#N/A</v>
        <stp/>
        <stp>QUOTE</stp>
        <stp>6145</stp>
        <stp/>
        <stp>現在値</stp>
        <tr r="C23" s="17"/>
      </tp>
      <tp>
        <v>2240</v>
        <stp/>
        <stp>QUOTE</stp>
        <stp>6049</stp>
        <stp/>
        <stp>現在値</stp>
        <tr r="C25" s="17"/>
      </tp>
      <tp>
        <v>500</v>
        <stp/>
        <stp>QUOTE</stp>
        <stp>6748</stp>
        <stp/>
        <stp>現在値</stp>
        <tr r="C26" s="17"/>
      </tp>
      <tp t="s">
        <v>N/A</v>
        <stp/>
        <stp>QUOTE</stp>
        <stp>3350</stp>
        <stp/>
        <stp>現在値</stp>
        <tr r="C36" s="17"/>
      </tp>
      <tp>
        <v>2171</v>
        <stp/>
        <stp>QUOTE</stp>
        <stp>3658</stp>
        <stp/>
        <stp>現在値</stp>
        <tr r="C19" s="17"/>
      </tp>
      <tp t="e">
        <v>#N/A</v>
        <stp/>
        <stp>QUOTE</stp>
        <stp>7725</stp>
        <stp/>
        <stp>現在値</stp>
        <tr r="C12" s="17"/>
      </tp>
      <tp t="s">
        <v>N/A</v>
        <stp/>
        <stp>QUOTE</stp>
        <stp>3825</stp>
        <stp/>
        <stp>現在値</stp>
        <tr r="C13" s="17"/>
      </tp>
      <tp t="e">
        <v>#N/A</v>
        <stp/>
        <stp>QUOTE</stp>
        <stp>5724</stp>
        <stp/>
        <stp>現在値</stp>
        <tr r="C22" s="17"/>
      </tp>
      <tp t="e">
        <v>#N/A</v>
        <stp/>
        <stp>QUOTE</stp>
        <stp>2124</stp>
        <stp/>
        <stp>現在値</stp>
        <tr r="C16" s="17"/>
      </tp>
      <tp t="s">
        <v>N/A</v>
        <stp/>
        <stp>QUOTE</stp>
        <stp>5337</stp>
        <stp/>
        <stp>現在値</stp>
        <tr r="C28" s="17"/>
      </tp>
      <tp t="e">
        <v>#N/A</v>
        <stp/>
        <stp>QUOTE</stp>
        <stp>6235</stp>
        <stp/>
        <stp>現在値</stp>
        <tr r="C18" s="17"/>
      </tp>
      <tp>
        <v>2040</v>
        <stp/>
        <stp>QUOTE</stp>
        <stp>3439</stp>
        <stp/>
        <stp>現在値</stp>
        <tr r="C34" s="17"/>
      </tp>
      <tp>
        <v>825</v>
        <stp/>
        <stp>QUOTE</stp>
        <stp>6538</stp>
        <stp/>
        <stp>現在値</stp>
        <tr r="C33" s="17"/>
      </tp>
      <tp t="e">
        <v>#N/A</v>
        <stp/>
        <stp>QUOTE</stp>
        <stp>3010</stp>
        <stp/>
        <stp>現在値</stp>
        <tr r="C11" s="17"/>
      </tp>
      <tp t="e">
        <v>#N/A</v>
        <stp/>
        <stp>QUOTE</stp>
        <stp>5216</stp>
        <stp/>
        <stp>現在値</stp>
        <tr r="C21" s="17"/>
      </tp>
      <tp t="s">
        <v>N/A</v>
        <stp/>
        <stp>QUOTE</stp>
        <stp>6315</stp>
        <stp/>
        <stp>現在値</stp>
        <tr r="C35" s="17"/>
      </tp>
      <tp>
        <v>1222</v>
        <stp/>
        <stp>QUOTE</stp>
        <stp>3919</stp>
        <stp/>
        <stp>現在値</stp>
        <tr r="C29" s="17"/>
      </tp>
      <tp>
        <v>2230</v>
        <stp/>
        <stp>QUOTE</stp>
        <stp>4588</stp>
        <stp/>
        <stp>現在値</stp>
        <tr r="C14" s="17"/>
      </tp>
      <tp t="e">
        <v>#N/A</v>
        <stp/>
        <stp>QUOTE</stp>
        <stp>4596</stp>
        <stp/>
        <stp>現在値</stp>
        <tr r="C15" s="17"/>
      </tp>
      <tp t="s">
        <v>N/A</v>
        <stp/>
        <stp>QUOTE</stp>
        <stp>5194</stp>
        <stp/>
        <stp>現在値</stp>
        <tr r="C31" s="17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0</xdr:row>
      <xdr:rowOff>133350</xdr:rowOff>
    </xdr:from>
    <xdr:to>
      <xdr:col>18</xdr:col>
      <xdr:colOff>428625</xdr:colOff>
      <xdr:row>19</xdr:row>
      <xdr:rowOff>161926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94D5558-E1F8-4F16-A634-4829226B1E0B}"/>
            </a:ext>
          </a:extLst>
        </xdr:cNvPr>
        <xdr:cNvSpPr txBox="1"/>
      </xdr:nvSpPr>
      <xdr:spPr>
        <a:xfrm>
          <a:off x="6600825" y="133350"/>
          <a:ext cx="4552950" cy="3286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【</a:t>
          </a:r>
          <a:r>
            <a:rPr kumimoji="1" lang="ja-JP" altLang="en-US" sz="1100"/>
            <a:t>データが取得できない場合は下記のリンク先の案内を確認下さい</a:t>
          </a:r>
          <a:r>
            <a:rPr kumimoji="1" lang="en-US" altLang="ja-JP" sz="1100"/>
            <a:t>】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http://qa.okasan-online.co.jp/faq_detail.html?id=550</a:t>
          </a: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http://qa.okasan-online.co.jp/faq_detail.html?id=551</a:t>
          </a:r>
          <a:endParaRPr lang="ja-JP" altLang="ja-JP">
            <a:effectLst/>
          </a:endParaRPr>
        </a:p>
        <a:p>
          <a:endParaRPr kumimoji="1" lang="en-US" altLang="ja-JP" sz="1100"/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#NAME?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http://qa.okasan-online.co.jp/faq_detail.html?id=552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#VALUE!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http://qa.okasan-online.co.jp/faq_detail.html?id=553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上記案内のご対応をいただいても問題が解決しない場合は、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アドインの設定が正しく行われていない場合があります。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下記のリンク先より、設定方法をご確認ください。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http://www.okasan-online.co.jp/ont/rss/install/</a:t>
          </a:r>
          <a:endParaRPr lang="ja-JP" altLang="ja-JP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2:D34"/>
  <sheetViews>
    <sheetView zoomScaleNormal="100" workbookViewId="0">
      <selection activeCell="J21" sqref="J21"/>
    </sheetView>
  </sheetViews>
  <sheetFormatPr defaultRowHeight="13.5" x14ac:dyDescent="0.15"/>
  <cols>
    <col min="1" max="1" width="3" customWidth="1"/>
    <col min="2" max="2" width="3.125" customWidth="1"/>
    <col min="3" max="3" width="2.25" customWidth="1"/>
    <col min="11" max="11" width="10" customWidth="1"/>
    <col min="12" max="12" width="5.375" customWidth="1"/>
  </cols>
  <sheetData>
    <row r="2" spans="1:4" x14ac:dyDescent="0.15">
      <c r="A2" s="8" t="s">
        <v>5</v>
      </c>
    </row>
    <row r="4" spans="1:4" x14ac:dyDescent="0.15">
      <c r="B4" s="7" t="s">
        <v>7</v>
      </c>
    </row>
    <row r="5" spans="1:4" x14ac:dyDescent="0.15">
      <c r="C5" t="s">
        <v>6</v>
      </c>
    </row>
    <row r="6" spans="1:4" x14ac:dyDescent="0.15">
      <c r="C6" t="s">
        <v>8</v>
      </c>
    </row>
    <row r="7" spans="1:4" x14ac:dyDescent="0.15">
      <c r="C7" t="s">
        <v>9</v>
      </c>
    </row>
    <row r="8" spans="1:4" x14ac:dyDescent="0.15">
      <c r="C8" t="s">
        <v>11</v>
      </c>
    </row>
    <row r="9" spans="1:4" x14ac:dyDescent="0.15">
      <c r="C9" t="s">
        <v>12</v>
      </c>
    </row>
    <row r="10" spans="1:4" x14ac:dyDescent="0.15">
      <c r="C10" t="s">
        <v>10</v>
      </c>
    </row>
    <row r="11" spans="1:4" x14ac:dyDescent="0.15">
      <c r="C11" t="s">
        <v>13</v>
      </c>
    </row>
    <row r="12" spans="1:4" x14ac:dyDescent="0.15">
      <c r="C12" t="s">
        <v>14</v>
      </c>
    </row>
    <row r="13" spans="1:4" x14ac:dyDescent="0.15">
      <c r="C13" t="s">
        <v>15</v>
      </c>
    </row>
    <row r="14" spans="1:4" x14ac:dyDescent="0.15">
      <c r="D14" t="s">
        <v>17</v>
      </c>
    </row>
    <row r="16" spans="1:4" x14ac:dyDescent="0.15">
      <c r="B16" s="7" t="s">
        <v>16</v>
      </c>
    </row>
    <row r="17" spans="2:4" x14ac:dyDescent="0.15">
      <c r="C17" t="s">
        <v>18</v>
      </c>
    </row>
    <row r="18" spans="2:4" x14ac:dyDescent="0.15">
      <c r="D18" t="s">
        <v>19</v>
      </c>
    </row>
    <row r="19" spans="2:4" x14ac:dyDescent="0.15">
      <c r="D19" t="s">
        <v>20</v>
      </c>
    </row>
    <row r="20" spans="2:4" x14ac:dyDescent="0.15">
      <c r="D20" t="s">
        <v>21</v>
      </c>
    </row>
    <row r="21" spans="2:4" x14ac:dyDescent="0.15">
      <c r="C21" t="s">
        <v>22</v>
      </c>
    </row>
    <row r="22" spans="2:4" x14ac:dyDescent="0.15">
      <c r="C22" t="s">
        <v>23</v>
      </c>
    </row>
    <row r="23" spans="2:4" x14ac:dyDescent="0.15">
      <c r="C23" t="s">
        <v>24</v>
      </c>
    </row>
    <row r="24" spans="2:4" x14ac:dyDescent="0.15">
      <c r="C24" t="s">
        <v>25</v>
      </c>
    </row>
    <row r="25" spans="2:4" x14ac:dyDescent="0.15">
      <c r="D25" t="s">
        <v>26</v>
      </c>
    </row>
    <row r="26" spans="2:4" x14ac:dyDescent="0.15">
      <c r="D26" t="s">
        <v>20</v>
      </c>
    </row>
    <row r="27" spans="2:4" x14ac:dyDescent="0.15">
      <c r="D27" t="s">
        <v>21</v>
      </c>
    </row>
    <row r="28" spans="2:4" x14ac:dyDescent="0.15">
      <c r="C28" t="s">
        <v>27</v>
      </c>
    </row>
    <row r="29" spans="2:4" x14ac:dyDescent="0.15">
      <c r="C29" t="s">
        <v>28</v>
      </c>
    </row>
    <row r="30" spans="2:4" x14ac:dyDescent="0.15">
      <c r="C30" t="s">
        <v>29</v>
      </c>
    </row>
    <row r="32" spans="2:4" x14ac:dyDescent="0.15">
      <c r="B32" s="7" t="s">
        <v>30</v>
      </c>
    </row>
    <row r="33" spans="3:3" x14ac:dyDescent="0.15">
      <c r="C33" t="s">
        <v>31</v>
      </c>
    </row>
    <row r="34" spans="3:3" x14ac:dyDescent="0.15">
      <c r="C34" t="s">
        <v>32</v>
      </c>
    </row>
  </sheetData>
  <phoneticPr fontId="1"/>
  <pageMargins left="0.75" right="0.75" top="1" bottom="1" header="0.51200000000000001" footer="0.51200000000000001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0:F36"/>
  <sheetViews>
    <sheetView tabSelected="1" zoomScale="85" zoomScaleNormal="8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35" sqref="B35"/>
    </sheetView>
  </sheetViews>
  <sheetFormatPr defaultRowHeight="13.5" x14ac:dyDescent="0.15"/>
  <cols>
    <col min="1" max="2" width="17.25" customWidth="1"/>
    <col min="3" max="3" width="9.375" customWidth="1"/>
    <col min="4" max="4" width="2.375" customWidth="1"/>
    <col min="6" max="6" width="9" style="3"/>
    <col min="7" max="7" width="1.875" customWidth="1"/>
  </cols>
  <sheetData>
    <row r="10" spans="1:6" ht="28.5" customHeight="1" x14ac:dyDescent="0.15">
      <c r="A10" s="4" t="s">
        <v>3</v>
      </c>
      <c r="B10" s="2" t="s">
        <v>0</v>
      </c>
      <c r="C10" s="5" t="s">
        <v>4</v>
      </c>
      <c r="E10" s="1" t="s">
        <v>1</v>
      </c>
      <c r="F10" s="6" t="s">
        <v>2</v>
      </c>
    </row>
    <row r="11" spans="1:6" x14ac:dyDescent="0.15">
      <c r="A11">
        <v>3010</v>
      </c>
      <c r="B11" t="e">
        <f>IF(A11="","",[1]!QUOTE(A11,,"銘柄名"))</f>
        <v>#VALUE!</v>
      </c>
      <c r="C11" t="e">
        <f>_xlfn.IFNA(IF(A11="","",[1]!QUOTE(A11,,"現在値")),0)</f>
        <v>#VALUE!</v>
      </c>
      <c r="E11" t="e">
        <f>IF(A11="","",[1]!QUOTE(A11,,"売買単位"))</f>
        <v>#VALUE!</v>
      </c>
      <c r="F11" s="3" t="e">
        <f t="shared" ref="F11:F58" si="0">IF(A11="","",C11*E11/10000)</f>
        <v>#VALUE!</v>
      </c>
    </row>
    <row r="12" spans="1:6" x14ac:dyDescent="0.15">
      <c r="A12">
        <v>7725</v>
      </c>
      <c r="B12" t="e">
        <f>IF(A12="","",[1]!QUOTE(A12,,"銘柄名"))</f>
        <v>#VALUE!</v>
      </c>
      <c r="C12" t="e">
        <f>_xlfn.IFNA(IF(A12="","",[1]!QUOTE(A12,,"現在値")),0)</f>
        <v>#VALUE!</v>
      </c>
      <c r="E12" t="e">
        <f>IF(A12="","",[1]!QUOTE(A12,,"売買単位"))</f>
        <v>#VALUE!</v>
      </c>
      <c r="F12" s="3" t="e">
        <f t="shared" si="0"/>
        <v>#VALUE!</v>
      </c>
    </row>
    <row r="13" spans="1:6" x14ac:dyDescent="0.15">
      <c r="A13">
        <v>3825</v>
      </c>
      <c r="B13" t="str">
        <f>IF(A13="","",[1]!QUOTE(A13,,"銘柄名"))</f>
        <v>N/A</v>
      </c>
      <c r="C13" t="str">
        <f>_xlfn.IFNA(IF(A13="","",[1]!QUOTE(A13,,"現在値")),0)</f>
        <v>N/A</v>
      </c>
      <c r="E13" t="str">
        <f>IF(A13="","",[1]!QUOTE(A13,,"売買単位"))</f>
        <v>N/A</v>
      </c>
      <c r="F13" s="3" t="e">
        <f t="shared" si="0"/>
        <v>#VALUE!</v>
      </c>
    </row>
    <row r="14" spans="1:6" x14ac:dyDescent="0.15">
      <c r="A14">
        <v>4588</v>
      </c>
      <c r="B14" t="str">
        <f>IF(A14="","",[1]!QUOTE(A14,,"銘柄名"))</f>
        <v>Ｍ－オンコリスバイオ</v>
      </c>
      <c r="C14">
        <f>_xlfn.IFNA(IF(A14="","",[1]!QUOTE(A14,,"現在値")),0)</f>
        <v>2230</v>
      </c>
      <c r="E14">
        <f>IF(A14="","",[1]!QUOTE(A14,,"売買単位"))</f>
        <v>100</v>
      </c>
      <c r="F14" s="3">
        <f t="shared" si="0"/>
        <v>22.3</v>
      </c>
    </row>
    <row r="15" spans="1:6" x14ac:dyDescent="0.15">
      <c r="A15">
        <v>4596</v>
      </c>
      <c r="B15" t="e">
        <f>IF(A15="","",[1]!QUOTE(A15,,"銘柄名"))</f>
        <v>#VALUE!</v>
      </c>
      <c r="C15" t="e">
        <f>_xlfn.IFNA(IF(A15="","",[1]!QUOTE(A15,,"現在値")),0)</f>
        <v>#VALUE!</v>
      </c>
      <c r="E15" t="e">
        <f>IF(A15="","",[1]!QUOTE(A15,,"売買単位"))</f>
        <v>#VALUE!</v>
      </c>
      <c r="F15" s="3" t="e">
        <f t="shared" si="0"/>
        <v>#VALUE!</v>
      </c>
    </row>
    <row r="16" spans="1:6" x14ac:dyDescent="0.15">
      <c r="A16">
        <v>2124</v>
      </c>
      <c r="B16" t="e">
        <f>IF(A16="","",[1]!QUOTE(A16,,"銘柄名"))</f>
        <v>#VALUE!</v>
      </c>
      <c r="C16" t="e">
        <f>_xlfn.IFNA(IF(A16="","",[1]!QUOTE(A16,,"現在値")),0)</f>
        <v>#VALUE!</v>
      </c>
      <c r="E16" t="e">
        <f>IF(A16="","",[1]!QUOTE(A16,,"売買単位"))</f>
        <v>#VALUE!</v>
      </c>
      <c r="F16" s="3" t="e">
        <f t="shared" si="0"/>
        <v>#VALUE!</v>
      </c>
    </row>
    <row r="17" spans="1:6" x14ac:dyDescent="0.15">
      <c r="A17">
        <v>2373</v>
      </c>
      <c r="B17" t="e">
        <f>IF(A17="","",[1]!QUOTE(A17,,"銘柄名"))</f>
        <v>#VALUE!</v>
      </c>
      <c r="C17" t="e">
        <f>_xlfn.IFNA(IF(A17="","",[1]!QUOTE(A17,,"現在値")),0)</f>
        <v>#VALUE!</v>
      </c>
      <c r="E17" t="e">
        <f>IF(A17="","",[1]!QUOTE(A17,,"売買単位"))</f>
        <v>#VALUE!</v>
      </c>
      <c r="F17" s="3" t="e">
        <f t="shared" si="0"/>
        <v>#VALUE!</v>
      </c>
    </row>
    <row r="18" spans="1:6" x14ac:dyDescent="0.15">
      <c r="A18">
        <v>6235</v>
      </c>
      <c r="B18" t="e">
        <f>IF(A18="","",[1]!QUOTE(A18,,"銘柄名"))</f>
        <v>#VALUE!</v>
      </c>
      <c r="C18" t="e">
        <f>_xlfn.IFNA(IF(A18="","",[1]!QUOTE(A18,,"現在値")),0)</f>
        <v>#VALUE!</v>
      </c>
      <c r="E18" t="e">
        <f>IF(A18="","",[1]!QUOTE(A18,,"売買単位"))</f>
        <v>#VALUE!</v>
      </c>
      <c r="F18" s="3" t="e">
        <f t="shared" si="0"/>
        <v>#VALUE!</v>
      </c>
    </row>
    <row r="19" spans="1:6" x14ac:dyDescent="0.15">
      <c r="A19">
        <v>3658</v>
      </c>
      <c r="B19" t="str">
        <f>IF(A19="","",[1]!QUOTE(A19,,"銘柄名"))</f>
        <v>イーブック</v>
      </c>
      <c r="C19">
        <f>_xlfn.IFNA(IF(A19="","",[1]!QUOTE(A19,,"現在値")),0)</f>
        <v>2171</v>
      </c>
      <c r="E19">
        <f>IF(A19="","",[1]!QUOTE(A19,,"売買単位"))</f>
        <v>100</v>
      </c>
      <c r="F19" s="3">
        <f t="shared" si="0"/>
        <v>21.71</v>
      </c>
    </row>
    <row r="20" spans="1:6" x14ac:dyDescent="0.15">
      <c r="A20">
        <v>6966</v>
      </c>
      <c r="B20" t="e">
        <f>IF(A20="","",[1]!QUOTE(A20,,"銘柄名"))</f>
        <v>#VALUE!</v>
      </c>
      <c r="C20" t="e">
        <f>_xlfn.IFNA(IF(A20="","",[1]!QUOTE(A20,,"現在値")),0)</f>
        <v>#VALUE!</v>
      </c>
      <c r="E20" t="e">
        <f>IF(A20="","",[1]!QUOTE(A20,,"売買単位"))</f>
        <v>#VALUE!</v>
      </c>
      <c r="F20" s="3" t="e">
        <f t="shared" si="0"/>
        <v>#VALUE!</v>
      </c>
    </row>
    <row r="21" spans="1:6" x14ac:dyDescent="0.15">
      <c r="A21">
        <v>5216</v>
      </c>
      <c r="B21" t="e">
        <f>IF(A21="","",[1]!QUOTE(A21,,"銘柄名"))</f>
        <v>#VALUE!</v>
      </c>
      <c r="C21" t="e">
        <f>_xlfn.IFNA(IF(A21="","",[1]!QUOTE(A21,,"現在値")),0)</f>
        <v>#VALUE!</v>
      </c>
      <c r="E21" t="e">
        <f>IF(A21="","",[1]!QUOTE(A21,,"売買単位"))</f>
        <v>#VALUE!</v>
      </c>
      <c r="F21" s="3" t="e">
        <f t="shared" si="0"/>
        <v>#VALUE!</v>
      </c>
    </row>
    <row r="22" spans="1:6" x14ac:dyDescent="0.15">
      <c r="A22">
        <v>5724</v>
      </c>
      <c r="B22" t="e">
        <f>IF(A22="","",[1]!QUOTE(A22,,"銘柄名"))</f>
        <v>#VALUE!</v>
      </c>
      <c r="C22" t="e">
        <f>_xlfn.IFNA(IF(A22="","",[1]!QUOTE(A22,,"現在値")),0)</f>
        <v>#VALUE!</v>
      </c>
      <c r="E22" t="e">
        <f>IF(A22="","",[1]!QUOTE(A22,,"売買単位"))</f>
        <v>#VALUE!</v>
      </c>
      <c r="F22" s="3" t="e">
        <f t="shared" si="0"/>
        <v>#VALUE!</v>
      </c>
    </row>
    <row r="23" spans="1:6" x14ac:dyDescent="0.15">
      <c r="A23">
        <v>6145</v>
      </c>
      <c r="B23" t="e">
        <f>IF(A23="","",[1]!QUOTE(A23,,"銘柄名"))</f>
        <v>#VALUE!</v>
      </c>
      <c r="C23" t="e">
        <f>_xlfn.IFNA(IF(A23="","",[1]!QUOTE(A23,,"現在値")),0)</f>
        <v>#VALUE!</v>
      </c>
      <c r="E23" t="e">
        <f>IF(A23="","",[1]!QUOTE(A23,,"売買単位"))</f>
        <v>#VALUE!</v>
      </c>
      <c r="F23" s="3" t="e">
        <f t="shared" si="0"/>
        <v>#VALUE!</v>
      </c>
    </row>
    <row r="24" spans="1:6" x14ac:dyDescent="0.15">
      <c r="A24">
        <v>3661</v>
      </c>
      <c r="B24" t="e">
        <f>IF(A24="","",[1]!QUOTE(A24,,"銘柄名"))</f>
        <v>#VALUE!</v>
      </c>
      <c r="C24" t="e">
        <f>_xlfn.IFNA(IF(A24="","",[1]!QUOTE(A24,,"現在値")),0)</f>
        <v>#VALUE!</v>
      </c>
      <c r="E24" t="e">
        <f>IF(A24="","",[1]!QUOTE(A24,,"売買単位"))</f>
        <v>#VALUE!</v>
      </c>
      <c r="F24" s="3" t="e">
        <f t="shared" si="0"/>
        <v>#VALUE!</v>
      </c>
    </row>
    <row r="25" spans="1:6" x14ac:dyDescent="0.15">
      <c r="A25">
        <v>6049</v>
      </c>
      <c r="B25" t="str">
        <f>IF(A25="","",[1]!QUOTE(A25,,"銘柄名"))</f>
        <v>Ｍ－イトクロ</v>
      </c>
      <c r="C25">
        <f>_xlfn.IFNA(IF(A25="","",[1]!QUOTE(A25,,"現在値")),0)</f>
        <v>2240</v>
      </c>
      <c r="E25">
        <f>IF(A25="","",[1]!QUOTE(A25,,"売買単位"))</f>
        <v>100</v>
      </c>
      <c r="F25" s="3">
        <f t="shared" si="0"/>
        <v>22.4</v>
      </c>
    </row>
    <row r="26" spans="1:6" x14ac:dyDescent="0.15">
      <c r="A26">
        <v>6748</v>
      </c>
      <c r="B26" t="str">
        <f>IF(A26="","",[1]!QUOTE(A26,,"銘柄名"))</f>
        <v>星和電機</v>
      </c>
      <c r="C26">
        <f>_xlfn.IFNA(IF(A26="","",[1]!QUOTE(A26,,"現在値")),0)</f>
        <v>500</v>
      </c>
      <c r="E26">
        <f>IF(A26="","",[1]!QUOTE(A26,,"売買単位"))</f>
        <v>100</v>
      </c>
      <c r="F26" s="3">
        <f t="shared" si="0"/>
        <v>5</v>
      </c>
    </row>
    <row r="27" spans="1:6" x14ac:dyDescent="0.15">
      <c r="A27">
        <v>8072</v>
      </c>
      <c r="B27" t="str">
        <f>IF(A27="","",[1]!QUOTE(A27,,"銘柄名"))</f>
        <v>N/A</v>
      </c>
      <c r="C27" t="str">
        <f>_xlfn.IFNA(IF(A27="","",[1]!QUOTE(A27,,"現在値")),0)</f>
        <v>N/A</v>
      </c>
      <c r="E27" t="str">
        <f>IF(A27="","",[1]!QUOTE(A27,,"売買単位"))</f>
        <v>N/A</v>
      </c>
      <c r="F27" s="3" t="e">
        <f t="shared" si="0"/>
        <v>#VALUE!</v>
      </c>
    </row>
    <row r="28" spans="1:6" x14ac:dyDescent="0.15">
      <c r="A28">
        <v>5337</v>
      </c>
      <c r="B28" t="str">
        <f>IF(A28="","",[1]!QUOTE(A28,,"銘柄名"))</f>
        <v>N/A</v>
      </c>
      <c r="C28" t="str">
        <f>_xlfn.IFNA(IF(A28="","",[1]!QUOTE(A28,,"現在値")),0)</f>
        <v>N/A</v>
      </c>
      <c r="E28" t="str">
        <f>IF(A28="","",[1]!QUOTE(A28,,"売買単位"))</f>
        <v>N/A</v>
      </c>
      <c r="F28" s="3" t="e">
        <f t="shared" si="0"/>
        <v>#VALUE!</v>
      </c>
    </row>
    <row r="29" spans="1:6" x14ac:dyDescent="0.15">
      <c r="A29">
        <v>3919</v>
      </c>
      <c r="B29" t="str">
        <f>IF(A29="","",[1]!QUOTE(A29,,"銘柄名"))</f>
        <v>パイプドＨＤ</v>
      </c>
      <c r="C29">
        <f>_xlfn.IFNA(IF(A29="","",[1]!QUOTE(A29,,"現在値")),0)</f>
        <v>1222</v>
      </c>
      <c r="E29">
        <f>IF(A29="","",[1]!QUOTE(A29,,"売買単位"))</f>
        <v>100</v>
      </c>
      <c r="F29" s="3">
        <f t="shared" si="0"/>
        <v>12.22</v>
      </c>
    </row>
    <row r="30" spans="1:6" x14ac:dyDescent="0.15">
      <c r="A30">
        <v>7578</v>
      </c>
      <c r="B30" t="str">
        <f>IF(A30="","",[1]!QUOTE(A30,,"銘柄名"))</f>
        <v>Ｊ－ニチリョク</v>
      </c>
      <c r="C30">
        <f>_xlfn.IFNA(IF(A30="","",[1]!QUOTE(A30,,"現在値")),0)</f>
        <v>1007</v>
      </c>
      <c r="E30">
        <f>IF(A30="","",[1]!QUOTE(A30,,"売買単位"))</f>
        <v>100</v>
      </c>
      <c r="F30" s="3">
        <f t="shared" si="0"/>
        <v>10.07</v>
      </c>
    </row>
    <row r="31" spans="1:6" x14ac:dyDescent="0.15">
      <c r="A31">
        <v>5194</v>
      </c>
      <c r="B31" t="str">
        <f>IF(A31="","",[1]!QUOTE(A31,,"銘柄名"))</f>
        <v>N/A</v>
      </c>
      <c r="C31" t="str">
        <f>_xlfn.IFNA(IF(A31="","",[1]!QUOTE(A31,,"現在値")),0)</f>
        <v>N/A</v>
      </c>
      <c r="E31" t="str">
        <f>IF(A31="","",[1]!QUOTE(A31,,"売買単位"))</f>
        <v>N/A</v>
      </c>
      <c r="F31" s="3" t="e">
        <f t="shared" si="0"/>
        <v>#VALUE!</v>
      </c>
    </row>
    <row r="32" spans="1:6" x14ac:dyDescent="0.15">
      <c r="A32">
        <v>6762</v>
      </c>
      <c r="B32" t="str">
        <f>IF(A32="","",[1]!QUOTE(A32,,"銘柄名"))</f>
        <v>N/A</v>
      </c>
      <c r="C32" t="str">
        <f>_xlfn.IFNA(IF(A32="","",[1]!QUOTE(A32,,"現在値")),0)</f>
        <v>N/A</v>
      </c>
      <c r="E32" t="str">
        <f>IF(A32="","",[1]!QUOTE(A32,,"売買単位"))</f>
        <v>N/A</v>
      </c>
      <c r="F32" s="3" t="e">
        <f t="shared" si="0"/>
        <v>#VALUE!</v>
      </c>
    </row>
    <row r="33" spans="1:6" x14ac:dyDescent="0.15">
      <c r="A33">
        <v>6538</v>
      </c>
      <c r="B33" t="str">
        <f>IF(A33="","",[1]!QUOTE(A33,,"銘柄名"))</f>
        <v>キャリアインデックス</v>
      </c>
      <c r="C33">
        <f>_xlfn.IFNA(IF(A33="","",[1]!QUOTE(A33,,"現在値")),0)</f>
        <v>825</v>
      </c>
      <c r="E33">
        <f>IF(A33="","",[1]!QUOTE(A33,,"売買単位"))</f>
        <v>100</v>
      </c>
      <c r="F33" s="3">
        <f t="shared" si="0"/>
        <v>8.25</v>
      </c>
    </row>
    <row r="34" spans="1:6" x14ac:dyDescent="0.15">
      <c r="A34">
        <v>3439</v>
      </c>
      <c r="B34" t="str">
        <f>IF(A34="","",[1]!QUOTE(A34,,"銘柄名"))</f>
        <v>Ｊ－三ツ知</v>
      </c>
      <c r="C34">
        <f>_xlfn.IFNA(IF(A34="","",[1]!QUOTE(A34,,"現在値")),0)</f>
        <v>2040</v>
      </c>
      <c r="E34">
        <f>IF(A34="","",[1]!QUOTE(A34,,"売買単位"))</f>
        <v>100</v>
      </c>
      <c r="F34" s="3">
        <f t="shared" si="0"/>
        <v>20.399999999999999</v>
      </c>
    </row>
    <row r="35" spans="1:6" x14ac:dyDescent="0.15">
      <c r="A35">
        <v>6315</v>
      </c>
      <c r="B35" t="str">
        <f>IF(A35="","",[1]!QUOTE(A35,,"銘柄名"))</f>
        <v>N/A</v>
      </c>
      <c r="C35" t="str">
        <f>_xlfn.IFNA(IF(A35="","",[1]!QUOTE(A35,,"現在値")),0)</f>
        <v>N/A</v>
      </c>
      <c r="E35" t="str">
        <f>IF(A35="","",[1]!QUOTE(A35,,"売買単位"))</f>
        <v>N/A</v>
      </c>
      <c r="F35" s="3" t="e">
        <f t="shared" si="0"/>
        <v>#VALUE!</v>
      </c>
    </row>
    <row r="36" spans="1:6" x14ac:dyDescent="0.15">
      <c r="A36">
        <v>3350</v>
      </c>
      <c r="B36" t="str">
        <f>IF(A36="","",[1]!QUOTE(A36,,"銘柄名"))</f>
        <v>N/A</v>
      </c>
      <c r="C36" t="str">
        <f>_xlfn.IFNA(IF(A36="","",[1]!QUOTE(A36,,"現在値")),0)</f>
        <v>N/A</v>
      </c>
      <c r="E36" t="str">
        <f>IF(A36="","",[1]!QUOTE(A36,,"売買単位"))</f>
        <v>N/A</v>
      </c>
      <c r="F36" s="3" t="e">
        <f t="shared" si="0"/>
        <v>#VALUE!</v>
      </c>
    </row>
  </sheetData>
  <autoFilter ref="A10:G2215" xr:uid="{00000000-0009-0000-0000-000002000000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解説</vt:lpstr>
      <vt:lpstr>#_data1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2009-08-26T01:53:49Z</cp:lastPrinted>
  <dcterms:created xsi:type="dcterms:W3CDTF">2009-02-12T03:12:29Z</dcterms:created>
  <dcterms:modified xsi:type="dcterms:W3CDTF">2019-05-25T08:57:54Z</dcterms:modified>
</cp:coreProperties>
</file>