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4" windowWidth="22056" windowHeight="9264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R1" i="1" l="1"/>
  <c r="J1" i="1"/>
  <c r="F1" i="1"/>
  <c r="H1" i="1"/>
  <c r="D1" i="1"/>
  <c r="B1" i="1"/>
  <c r="Q1" i="1"/>
  <c r="I1" i="1"/>
  <c r="A1" i="1"/>
  <c r="G1" i="1"/>
  <c r="L1" i="1"/>
  <c r="M1" i="1"/>
  <c r="P1" i="1"/>
  <c r="O1" i="1"/>
  <c r="K1" i="1"/>
  <c r="N1" i="1"/>
  <c r="C1" i="1"/>
  <c r="E1" i="1"/>
</calcChain>
</file>

<file path=xl/sharedStrings.xml><?xml version="1.0" encoding="utf-8"?>
<sst xmlns="http://schemas.openxmlformats.org/spreadsheetml/2006/main" count="3" uniqueCount="3">
  <si>
    <t>コード</t>
    <phoneticPr fontId="1"/>
  </si>
  <si>
    <t>益率</t>
    <rPh sb="0" eb="1">
      <t>エキ</t>
    </rPh>
    <rPh sb="1" eb="2">
      <t>リツ</t>
    </rPh>
    <phoneticPr fontId="1"/>
  </si>
  <si>
    <t>時刻</t>
    <rPh sb="0" eb="2">
      <t>ジコク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</si>
</sst>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400]h:mm:ss\ AM/PM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3" fontId="0" fillId="0" borderId="0" xfId="0" applyNumberFormat="1">
      <alignment vertical="center"/>
    </xf>
    <xf numFmtId="10" fontId="0" fillId="0" borderId="0" xfId="0" applyNumberFormat="1">
      <alignment vertical="center"/>
    </xf>
    <xf numFmtId="10" fontId="0" fillId="0" borderId="0" xfId="1" applyNumberFormat="1" applyFont="1">
      <alignment vertical="center"/>
    </xf>
    <xf numFmtId="176" fontId="0" fillId="0" borderId="0" xfId="0" applyNumberFormat="1">
      <alignment vertical="center"/>
    </xf>
    <xf numFmtId="0" fontId="0" fillId="2" borderId="0" xfId="0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=POSITION("","0","評価金額",K3)</stp>
        <tr r="K1" s="1"/>
      </tp>
      <tp t="e">
        <v>#N/A</v>
        <stp/>
        <stp>Sheet1</stp>
        <stp>=POSITION("","0","取得金額",J3)</stp>
        <tr r="J1" s="1"/>
      </tp>
      <tp t="e">
        <v>#N/A</v>
        <stp/>
        <stp>Sheet1</stp>
        <stp>=POSITION("","0","現在値",C3)</stp>
        <tr r="C1" s="1"/>
      </tp>
      <tp t="e">
        <v>#N/A</v>
        <stp/>
        <stp>Sheet1</stp>
        <stp>=POSITION("","0","銘柄コード",A3)</stp>
        <tr r="A1" s="1"/>
      </tp>
      <tp t="e">
        <v>#N/A</v>
        <stp/>
        <stp>Sheet1</stp>
        <stp>=POSITION("","0","預り区分",N3)</stp>
        <tr r="N1" s="1"/>
      </tp>
      <tp t="e">
        <v>#N/A</v>
        <stp/>
        <stp>Sheet1</stp>
        <stp>=POSITION("","0","返済期日",R3)</stp>
        <tr r="R1" s="1"/>
      </tp>
      <tp t="e">
        <v>#N/A</v>
        <stp/>
        <stp>Sheet1</stp>
        <stp>=POSITION("","0","商品区分",E3)</stp>
        <tr r="E1" s="1"/>
      </tp>
      <tp t="e">
        <v>#N/A</v>
        <stp/>
        <stp>Sheet1</stp>
        <stp>=POSITION("","0","取得単価",I3)</stp>
        <tr r="I1" s="1"/>
      </tp>
      <tp t="e">
        <v>#N/A</v>
        <stp/>
        <stp>Sheet1</stp>
        <stp>=POSITION("","0","建売買区分",O3)</stp>
        <tr r="O1" s="1"/>
      </tp>
      <tp t="e">
        <v>#N/A</v>
        <stp/>
        <stp>Sheet1</stp>
        <stp>=POSITION("","0","評価損益率",M3)</stp>
        <tr r="M1" s="1"/>
      </tp>
      <tp t="e">
        <v>#N/A</v>
        <stp/>
        <stp>Sheet1</stp>
        <stp>=POSITION("","0","評価損益額",L3)</stp>
        <tr r="L1" s="1"/>
      </tp>
      <tp t="e">
        <v>#N/A</v>
        <stp/>
        <stp>Sheet1</stp>
        <stp>=POSITION("","0","信用取引区分",Q3)</stp>
        <tr r="Q1" s="1"/>
      </tp>
      <tp t="e">
        <v>#N/A</v>
        <stp/>
        <stp>Sheet1</stp>
        <stp>=POSITION("","0","保有数量",F3)</stp>
        <tr r="F1" s="1"/>
      </tp>
      <tp t="e">
        <v>#N/A</v>
        <stp/>
        <stp>Sheet1</stp>
        <stp>=POSITION("","0","可能数量",H3)</stp>
        <tr r="H1" s="1"/>
      </tp>
      <tp t="e">
        <v>#N/A</v>
        <stp/>
        <stp>Sheet1</stp>
        <stp>=POSITION("","0","注文中数量",G3)</stp>
        <tr r="G1" s="1"/>
      </tp>
      <tp t="e">
        <v>#N/A</v>
        <stp/>
        <stp>Sheet1</stp>
        <stp>=POSITION("","0","信用諸経費",P3)</stp>
        <tr r="P1" s="1"/>
      </tp>
      <tp t="e">
        <v>#N/A</v>
        <stp/>
        <stp>Sheet1</stp>
        <stp>=POSITION("","0","前日比率",D3)</stp>
        <tr r="D1" s="1"/>
      </tp>
      <tp t="e">
        <v>#N/A</v>
        <stp/>
        <stp>Sheet1</stp>
        <stp>=POSITION("","0","銘柄名",B3)</stp>
        <tr r="B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457200</xdr:colOff>
      <xdr:row>1</xdr:row>
      <xdr:rowOff>22860</xdr:rowOff>
    </xdr:from>
    <xdr:to>
      <xdr:col>18</xdr:col>
      <xdr:colOff>198120</xdr:colOff>
      <xdr:row>3</xdr:row>
      <xdr:rowOff>121920</xdr:rowOff>
    </xdr:to>
    <xdr:sp macro="[0]!建玉監視" textlink="">
      <xdr:nvSpPr>
        <xdr:cNvPr id="2" name="正方形/長方形 1"/>
        <xdr:cNvSpPr/>
      </xdr:nvSpPr>
      <xdr:spPr>
        <a:xfrm>
          <a:off x="10210800" y="190500"/>
          <a:ext cx="960120" cy="4343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監視スタート</a:t>
          </a:r>
        </a:p>
      </xdr:txBody>
    </xdr:sp>
    <xdr:clientData/>
  </xdr:twoCellAnchor>
  <xdr:twoCellAnchor>
    <xdr:from>
      <xdr:col>16</xdr:col>
      <xdr:colOff>480060</xdr:colOff>
      <xdr:row>4</xdr:row>
      <xdr:rowOff>137160</xdr:rowOff>
    </xdr:from>
    <xdr:to>
      <xdr:col>18</xdr:col>
      <xdr:colOff>220980</xdr:colOff>
      <xdr:row>7</xdr:row>
      <xdr:rowOff>68580</xdr:rowOff>
    </xdr:to>
    <xdr:sp macro="[0]!リセット" textlink="">
      <xdr:nvSpPr>
        <xdr:cNvPr id="3" name="正方形/長方形 2"/>
        <xdr:cNvSpPr/>
      </xdr:nvSpPr>
      <xdr:spPr>
        <a:xfrm>
          <a:off x="10233660" y="807720"/>
          <a:ext cx="960120" cy="4343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リセット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POSITION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4"/>
  <sheetViews>
    <sheetView tabSelected="1" workbookViewId="0">
      <selection activeCell="T23" sqref="T23"/>
    </sheetView>
  </sheetViews>
  <sheetFormatPr defaultRowHeight="13.2" x14ac:dyDescent="0.2"/>
  <cols>
    <col min="20" max="20" width="10.6640625" style="4" bestFit="1" customWidth="1"/>
  </cols>
  <sheetData>
    <row r="1" spans="1:23" x14ac:dyDescent="0.2">
      <c r="A1" t="e">
        <f>[1]!POSITION("","0","銘柄コード",A3)</f>
        <v>#N/A</v>
      </c>
      <c r="B1" t="e">
        <f>[1]!POSITION("","0","銘柄名",B3)</f>
        <v>#N/A</v>
      </c>
      <c r="C1" t="e">
        <f>[1]!POSITION("","0","現在値",C3)</f>
        <v>#N/A</v>
      </c>
      <c r="D1" t="e">
        <f>[1]!POSITION("","0","前日比率",D3)</f>
        <v>#N/A</v>
      </c>
      <c r="E1" t="e">
        <f>[1]!POSITION("","0","商品区分",E3)</f>
        <v>#N/A</v>
      </c>
      <c r="F1" t="e">
        <f>[1]!POSITION("","0","保有数量",F3)</f>
        <v>#N/A</v>
      </c>
      <c r="G1" t="e">
        <f>[1]!POSITION("","0","注文中数量",G3)</f>
        <v>#N/A</v>
      </c>
      <c r="H1" t="e">
        <f>[1]!POSITION("","0","可能数量",H3)</f>
        <v>#N/A</v>
      </c>
      <c r="I1" t="e">
        <f>[1]!POSITION("","0","取得単価",I3)</f>
        <v>#N/A</v>
      </c>
      <c r="J1" t="e">
        <f>[1]!POSITION("","0","取得金額",J3)</f>
        <v>#N/A</v>
      </c>
      <c r="K1" t="e">
        <f>[1]!POSITION("","0","評価金額",K3)</f>
        <v>#N/A</v>
      </c>
      <c r="L1" t="e">
        <f>[1]!POSITION("","0","評価損益額",L3)</f>
        <v>#N/A</v>
      </c>
      <c r="M1" t="e">
        <f>[1]!POSITION("","0","評価損益率",M3)</f>
        <v>#N/A</v>
      </c>
      <c r="N1" t="e">
        <f>[1]!POSITION("","0","預り区分",N3)</f>
        <v>#N/A</v>
      </c>
      <c r="O1" t="e">
        <f>[1]!POSITION("","0","建売買区分",O3)</f>
        <v>#N/A</v>
      </c>
      <c r="P1" t="e">
        <f>[1]!POSITION("","0","信用諸経費",P3)</f>
        <v>#N/A</v>
      </c>
      <c r="Q1" t="e">
        <f>[1]!POSITION("","0","信用取引区分",Q3)</f>
        <v>#N/A</v>
      </c>
      <c r="R1" t="e">
        <f>[1]!POSITION("","0","返済期日",R3)</f>
        <v>#N/A</v>
      </c>
      <c r="W1" s="5"/>
    </row>
    <row r="2" spans="1:23" x14ac:dyDescent="0.2">
      <c r="T2" s="4" t="s">
        <v>2</v>
      </c>
      <c r="U2" t="s">
        <v>0</v>
      </c>
      <c r="V2" t="s">
        <v>1</v>
      </c>
    </row>
    <row r="3" spans="1:23" x14ac:dyDescent="0.2">
      <c r="C3" s="1"/>
      <c r="D3" s="2"/>
      <c r="I3" s="1"/>
      <c r="J3" s="1"/>
      <c r="K3" s="1"/>
      <c r="L3" s="1"/>
      <c r="M3" s="2"/>
      <c r="S3" s="2"/>
      <c r="V3" s="3"/>
    </row>
    <row r="4" spans="1:23" x14ac:dyDescent="0.2">
      <c r="D4" s="2"/>
      <c r="J4" s="1"/>
      <c r="K4" s="1"/>
      <c r="M4" s="2"/>
      <c r="S4" s="2"/>
      <c r="V4" s="3"/>
    </row>
  </sheetData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2" x14ac:dyDescent="0.2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oga</dc:creator>
  <cp:lastModifiedBy>oga</cp:lastModifiedBy>
  <dcterms:created xsi:type="dcterms:W3CDTF">2018-11-25T22:45:42Z</dcterms:created>
  <dcterms:modified xsi:type="dcterms:W3CDTF">2018-11-26T02:17:48Z</dcterms:modified>
</cp:coreProperties>
</file>