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256" windowHeight="9072"/>
  </bookViews>
  <sheets>
    <sheet name="Sheet1" sheetId="1" r:id="rId1"/>
  </sheets>
  <externalReferences>
    <externalReference r:id="rId2"/>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1" l="1"/>
  <c r="G2" i="1"/>
  <c r="B3" i="1"/>
  <c r="D3" i="1"/>
  <c r="C3" i="1"/>
  <c r="C2" i="1"/>
  <c r="D2" i="1"/>
  <c r="B2" i="1"/>
  <c r="E3" i="1" l="1"/>
  <c r="E2" i="1"/>
</calcChain>
</file>

<file path=xl/sharedStrings.xml><?xml version="1.0" encoding="utf-8"?>
<sst xmlns="http://schemas.openxmlformats.org/spreadsheetml/2006/main" count="76" uniqueCount="62">
  <si>
    <t>銘柄コード</t>
    <rPh sb="0" eb="2">
      <t>メイガラ</t>
    </rPh>
    <phoneticPr fontId="1"/>
  </si>
  <si>
    <t>銘柄</t>
    <rPh sb="0" eb="2">
      <t>メイガラ</t>
    </rPh>
    <phoneticPr fontId="1"/>
  </si>
  <si>
    <t>当日始値</t>
    <rPh sb="0" eb="2">
      <t>トウジツ</t>
    </rPh>
    <rPh sb="2" eb="4">
      <t>ハジメネ</t>
    </rPh>
    <phoneticPr fontId="1"/>
  </si>
  <si>
    <t>オーダー関数</t>
    <rPh sb="4" eb="6">
      <t>カンスウ</t>
    </rPh>
    <phoneticPr fontId="1"/>
  </si>
  <si>
    <t>現在値</t>
    <rPh sb="0" eb="2">
      <t>ゲンザイ</t>
    </rPh>
    <rPh sb="2" eb="3">
      <t>ネ</t>
    </rPh>
    <phoneticPr fontId="1"/>
  </si>
  <si>
    <t>第1引数</t>
  </si>
  <si>
    <t>銘柄コード</t>
  </si>
  <si>
    <t>必要</t>
  </si>
  <si>
    <t>第2引数</t>
  </si>
  <si>
    <t>市場コード</t>
  </si>
  <si>
    <t>東証またはT、省略時は東証へ発注</t>
    <rPh sb="0" eb="2">
      <t>トウショウ</t>
    </rPh>
    <rPh sb="11" eb="13">
      <t>トウショウ</t>
    </rPh>
    <phoneticPr fontId="6"/>
  </si>
  <si>
    <t>第3引数</t>
  </si>
  <si>
    <t>売買区分</t>
  </si>
  <si>
    <t>不要</t>
  </si>
  <si>
    <t>１：売、３：買</t>
    <rPh sb="2" eb="3">
      <t>ウ</t>
    </rPh>
    <rPh sb="6" eb="7">
      <t>カ</t>
    </rPh>
    <phoneticPr fontId="6"/>
  </si>
  <si>
    <t>第4引数</t>
  </si>
  <si>
    <t>執行条件</t>
  </si>
  <si>
    <t>1：指値、2：寄指、4：引指、6：不成
0：成行、3：寄成、5：引成、7：逆指値</t>
    <phoneticPr fontId="6"/>
  </si>
  <si>
    <t>第5引数</t>
  </si>
  <si>
    <t>単価</t>
  </si>
  <si>
    <t>逆指値の場合は発火条件価格を指定</t>
    <phoneticPr fontId="6"/>
  </si>
  <si>
    <t>第6引数</t>
  </si>
  <si>
    <t>数量</t>
  </si>
  <si>
    <t>第7引数</t>
  </si>
  <si>
    <t>期間指定</t>
    <phoneticPr fontId="6"/>
  </si>
  <si>
    <t>T：当日のみ有効、W：今週のみ有効、O：指定日付まで有効</t>
    <rPh sb="2" eb="4">
      <t>トウジツ</t>
    </rPh>
    <rPh sb="6" eb="8">
      <t>ユウコウ</t>
    </rPh>
    <rPh sb="11" eb="13">
      <t>コンシュウ</t>
    </rPh>
    <rPh sb="15" eb="17">
      <t>ユウコウ</t>
    </rPh>
    <rPh sb="20" eb="22">
      <t>シテイ</t>
    </rPh>
    <rPh sb="22" eb="24">
      <t>ヒヅケ</t>
    </rPh>
    <rPh sb="26" eb="28">
      <t>ユウコウ</t>
    </rPh>
    <phoneticPr fontId="6"/>
  </si>
  <si>
    <t>第8引数</t>
  </si>
  <si>
    <t>期間</t>
    <phoneticPr fontId="6"/>
  </si>
  <si>
    <t>YYYYMMDD、当日指定、今週指定の場合は省略可能</t>
    <rPh sb="9" eb="11">
      <t>トウジツ</t>
    </rPh>
    <rPh sb="11" eb="13">
      <t>シテイ</t>
    </rPh>
    <rPh sb="14" eb="15">
      <t>イマ</t>
    </rPh>
    <rPh sb="15" eb="16">
      <t>シュウ</t>
    </rPh>
    <rPh sb="16" eb="18">
      <t>シテイ</t>
    </rPh>
    <rPh sb="19" eb="21">
      <t>バアイ</t>
    </rPh>
    <rPh sb="22" eb="24">
      <t>ショウリャク</t>
    </rPh>
    <rPh sb="24" eb="26">
      <t>カノウ</t>
    </rPh>
    <phoneticPr fontId="6"/>
  </si>
  <si>
    <t>第9引数</t>
  </si>
  <si>
    <t>預り区分</t>
    <phoneticPr fontId="6"/>
  </si>
  <si>
    <t>０：特定預り、１：一般預り、省略可能、省略時は特定口座開設顧客は特定預り、未開設顧客は一般預り</t>
    <rPh sb="2" eb="4">
      <t>トクテイ</t>
    </rPh>
    <rPh sb="4" eb="5">
      <t>アズカ</t>
    </rPh>
    <rPh sb="9" eb="11">
      <t>イッパン</t>
    </rPh>
    <rPh sb="11" eb="12">
      <t>アズカ</t>
    </rPh>
    <rPh sb="14" eb="16">
      <t>ショウリャク</t>
    </rPh>
    <rPh sb="16" eb="18">
      <t>カノウ</t>
    </rPh>
    <rPh sb="19" eb="21">
      <t>ショウリャク</t>
    </rPh>
    <rPh sb="21" eb="22">
      <t>ジ</t>
    </rPh>
    <rPh sb="23" eb="25">
      <t>トクテイ</t>
    </rPh>
    <rPh sb="25" eb="27">
      <t>コウザ</t>
    </rPh>
    <rPh sb="27" eb="29">
      <t>カイセツ</t>
    </rPh>
    <rPh sb="29" eb="31">
      <t>コキャク</t>
    </rPh>
    <rPh sb="32" eb="34">
      <t>トクテイ</t>
    </rPh>
    <rPh sb="34" eb="35">
      <t>アズカ</t>
    </rPh>
    <rPh sb="37" eb="40">
      <t>ミカイセツ</t>
    </rPh>
    <rPh sb="40" eb="42">
      <t>コキャク</t>
    </rPh>
    <rPh sb="43" eb="45">
      <t>イッパン</t>
    </rPh>
    <rPh sb="45" eb="46">
      <t>アズカ</t>
    </rPh>
    <phoneticPr fontId="6"/>
  </si>
  <si>
    <t>第10引数</t>
  </si>
  <si>
    <t>注文完了省略フラグ</t>
    <rPh sb="4" eb="6">
      <t>ショウリャク</t>
    </rPh>
    <phoneticPr fontId="6"/>
  </si>
  <si>
    <t>0：表示あり、１：表示無し</t>
  </si>
  <si>
    <t>第11引数</t>
  </si>
  <si>
    <t>注文画面省略フラグ</t>
    <rPh sb="2" eb="4">
      <t>ガメン</t>
    </rPh>
    <rPh sb="4" eb="6">
      <t>ショウリャク</t>
    </rPh>
    <phoneticPr fontId="6"/>
  </si>
  <si>
    <t>RSSバージョン２では常に表示なし</t>
    <rPh sb="11" eb="12">
      <t>ツネ</t>
    </rPh>
    <rPh sb="13" eb="15">
      <t>ヒョウジ</t>
    </rPh>
    <phoneticPr fontId="6"/>
  </si>
  <si>
    <t>第12引数</t>
    <phoneticPr fontId="6"/>
  </si>
  <si>
    <t>パスワード</t>
  </si>
  <si>
    <t>日本株取引パスワード。</t>
    <rPh sb="0" eb="2">
      <t>ニホン</t>
    </rPh>
    <rPh sb="2" eb="3">
      <t>カブ</t>
    </rPh>
    <phoneticPr fontId="6"/>
  </si>
  <si>
    <t>第13引数</t>
    <phoneticPr fontId="6"/>
  </si>
  <si>
    <t>発注ID</t>
  </si>
  <si>
    <t>重複注文防止用のユニークなコード</t>
    <rPh sb="0" eb="2">
      <t>チョウフク</t>
    </rPh>
    <rPh sb="2" eb="4">
      <t>チュウモン</t>
    </rPh>
    <rPh sb="4" eb="6">
      <t>ボウシ</t>
    </rPh>
    <rPh sb="6" eb="7">
      <t>ヨウ</t>
    </rPh>
    <phoneticPr fontId="6"/>
  </si>
  <si>
    <t>第14引数</t>
  </si>
  <si>
    <t>発注条件
（逆指値）</t>
    <phoneticPr fontId="6"/>
  </si>
  <si>
    <t>必要</t>
    <phoneticPr fontId="6"/>
  </si>
  <si>
    <t>執行条件が逆指値の時は下記を設定。
1：指値、4：引指、6：不成
0：成行、5：引成</t>
    <phoneticPr fontId="6"/>
  </si>
  <si>
    <t>第15引数</t>
    <phoneticPr fontId="6"/>
  </si>
  <si>
    <t>発注単価
（逆指値）</t>
    <phoneticPr fontId="6"/>
  </si>
  <si>
    <t>執行条件が逆指値時に達成後指値価格を設定</t>
    <phoneticPr fontId="6"/>
  </si>
  <si>
    <t>第16引数</t>
  </si>
  <si>
    <t>注文確認省略フラグ</t>
    <rPh sb="0" eb="2">
      <t>チュウモン</t>
    </rPh>
    <rPh sb="2" eb="4">
      <t>カクニン</t>
    </rPh>
    <rPh sb="4" eb="6">
      <t>ショウリャク</t>
    </rPh>
    <phoneticPr fontId="6"/>
  </si>
  <si>
    <t>0：表示あり、１：表示無し
オプショナル引数にして、指定しない場合は、現行通りの動作</t>
    <rPh sb="20" eb="22">
      <t>ヒキスウ</t>
    </rPh>
    <rPh sb="26" eb="28">
      <t>シテイ</t>
    </rPh>
    <rPh sb="31" eb="33">
      <t>バアイ</t>
    </rPh>
    <rPh sb="35" eb="37">
      <t>ゲンコウ</t>
    </rPh>
    <rPh sb="37" eb="38">
      <t>ドオ</t>
    </rPh>
    <rPh sb="40" eb="42">
      <t>ドウサ</t>
    </rPh>
    <phoneticPr fontId="6"/>
  </si>
  <si>
    <t>第17引数</t>
  </si>
  <si>
    <t>注意画面省略フラグ</t>
    <rPh sb="0" eb="2">
      <t>チュウイ</t>
    </rPh>
    <rPh sb="2" eb="4">
      <t>ガメン</t>
    </rPh>
    <rPh sb="4" eb="6">
      <t>ショウリャク</t>
    </rPh>
    <phoneticPr fontId="6"/>
  </si>
  <si>
    <t>0：表示あり、１：注意画面を表示せず注文をキャンセル
オプショナル引数にして、指定しない場合は、注意画面を表示する</t>
    <rPh sb="9" eb="11">
      <t>チュウイ</t>
    </rPh>
    <rPh sb="11" eb="13">
      <t>ガメン</t>
    </rPh>
    <rPh sb="14" eb="16">
      <t>ヒョウジ</t>
    </rPh>
    <rPh sb="18" eb="20">
      <t>チュウモン</t>
    </rPh>
    <rPh sb="33" eb="35">
      <t>ヒキスウ</t>
    </rPh>
    <rPh sb="39" eb="41">
      <t>シテイ</t>
    </rPh>
    <rPh sb="44" eb="46">
      <t>バアイ</t>
    </rPh>
    <rPh sb="48" eb="50">
      <t>チュウイ</t>
    </rPh>
    <rPh sb="50" eb="52">
      <t>ガメン</t>
    </rPh>
    <rPh sb="53" eb="55">
      <t>ヒョウジ</t>
    </rPh>
    <phoneticPr fontId="6"/>
  </si>
  <si>
    <t>株価が以下以上であれば成行き買い発注</t>
    <rPh sb="0" eb="2">
      <t>カブカ</t>
    </rPh>
    <rPh sb="3" eb="5">
      <t>イカ</t>
    </rPh>
    <rPh sb="5" eb="7">
      <t>イジョウ</t>
    </rPh>
    <rPh sb="11" eb="13">
      <t>ナリユ</t>
    </rPh>
    <rPh sb="14" eb="15">
      <t>カ</t>
    </rPh>
    <rPh sb="16" eb="18">
      <t>ハッチュウ</t>
    </rPh>
    <phoneticPr fontId="1"/>
  </si>
  <si>
    <t>チェック時間1</t>
    <rPh sb="4" eb="6">
      <t>ジカン</t>
    </rPh>
    <phoneticPr fontId="1"/>
  </si>
  <si>
    <t>&lt;説明&gt;</t>
    <rPh sb="1" eb="3">
      <t>セツメイ</t>
    </rPh>
    <phoneticPr fontId="1"/>
  </si>
  <si>
    <t>現在時刻が14：50以降になったら、E列の発火条件（第5引数）にて成行の逆指値買い注文を発注します。</t>
    <rPh sb="0" eb="2">
      <t>ゲンザイ</t>
    </rPh>
    <rPh sb="2" eb="4">
      <t>ジコク</t>
    </rPh>
    <rPh sb="10" eb="12">
      <t>イコウ</t>
    </rPh>
    <rPh sb="19" eb="20">
      <t>レツ</t>
    </rPh>
    <rPh sb="21" eb="23">
      <t>ハッカ</t>
    </rPh>
    <rPh sb="23" eb="25">
      <t>ジョウケン</t>
    </rPh>
    <rPh sb="26" eb="27">
      <t>ダイ</t>
    </rPh>
    <rPh sb="28" eb="30">
      <t>ヒキスウ</t>
    </rPh>
    <rPh sb="33" eb="35">
      <t>ナリユ</t>
    </rPh>
    <rPh sb="36" eb="37">
      <t>ギャク</t>
    </rPh>
    <rPh sb="37" eb="39">
      <t>サシネ</t>
    </rPh>
    <rPh sb="39" eb="40">
      <t>カ</t>
    </rPh>
    <rPh sb="41" eb="43">
      <t>チュウモン</t>
    </rPh>
    <rPh sb="44" eb="46">
      <t>ハッチュウ</t>
    </rPh>
    <phoneticPr fontId="1"/>
  </si>
  <si>
    <t>※E列の価格が取引所の呼値の単位を満たす価格となるよう考慮をお願いいたします。</t>
    <rPh sb="2" eb="3">
      <t>レツ</t>
    </rPh>
    <rPh sb="4" eb="6">
      <t>カカク</t>
    </rPh>
    <rPh sb="7" eb="9">
      <t>トリヒキ</t>
    </rPh>
    <rPh sb="9" eb="10">
      <t>ショ</t>
    </rPh>
    <rPh sb="11" eb="13">
      <t>ヨビネ</t>
    </rPh>
    <rPh sb="14" eb="16">
      <t>タンイ</t>
    </rPh>
    <rPh sb="17" eb="18">
      <t>ミ</t>
    </rPh>
    <rPh sb="20" eb="22">
      <t>カカク</t>
    </rPh>
    <rPh sb="27" eb="29">
      <t>コウリョ</t>
    </rPh>
    <rPh sb="31" eb="32">
      <t>ネガ</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</si>
</sst>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ＭＳ Ｐゴシック"/>
      <family val="2"/>
      <charset val="128"/>
      <scheme val="minor"/>
    </font>
    <font>
      <sz val="6"/>
      <name val="ＭＳ Ｐゴシック"/>
      <family val="2"/>
      <charset val="128"/>
      <scheme val="minor"/>
    </font>
    <font>
      <sz val="11"/>
      <name val="ＭＳ Ｐゴシック"/>
      <family val="2"/>
      <charset val="128"/>
      <scheme val="minor"/>
    </font>
    <font>
      <sz val="11"/>
      <name val="ＭＳ Ｐゴシック"/>
      <family val="3"/>
      <charset val="128"/>
      <scheme val="minor"/>
    </font>
    <font>
      <sz val="11"/>
      <color theme="1"/>
      <name val="ＭＳ Ｐゴシック"/>
      <family val="2"/>
      <charset val="128"/>
      <scheme val="minor"/>
    </font>
    <font>
      <sz val="9"/>
      <name val="ＭＳ Ｐゴシック"/>
      <family val="3"/>
      <charset val="128"/>
    </font>
    <font>
      <sz val="6"/>
      <name val="ＭＳ Ｐゴシック"/>
      <family val="3"/>
      <charset val="128"/>
    </font>
  </fonts>
  <fills count="4">
    <fill>
      <patternFill patternType="none"/>
    </fill>
    <fill>
      <patternFill patternType="gray125"/>
    </fill>
    <fill>
      <patternFill patternType="solid">
        <fgColor theme="4" tint="0.59999389629810485"/>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4" fillId="0" borderId="0" applyFont="0" applyFill="0" applyBorder="0" applyAlignment="0" applyProtection="0">
      <alignment vertical="center"/>
    </xf>
  </cellStyleXfs>
  <cellXfs count="21">
    <xf numFmtId="0" fontId="0" fillId="0" borderId="0" xfId="0">
      <alignment vertical="center"/>
    </xf>
    <xf numFmtId="0" fontId="0" fillId="0" borderId="1" xfId="0" applyBorder="1">
      <alignment vertical="center"/>
    </xf>
    <xf numFmtId="20" fontId="0" fillId="0" borderId="1" xfId="0" applyNumberFormat="1" applyBorder="1">
      <alignment vertical="center"/>
    </xf>
    <xf numFmtId="0" fontId="2" fillId="2" borderId="1" xfId="0" applyFont="1" applyFill="1" applyBorder="1">
      <alignment vertical="center"/>
    </xf>
    <xf numFmtId="0" fontId="3" fillId="2" borderId="1" xfId="0" applyFont="1" applyFill="1" applyBorder="1">
      <alignment vertical="center"/>
    </xf>
    <xf numFmtId="0" fontId="5" fillId="0" borderId="2" xfId="0" applyFont="1" applyBorder="1">
      <alignment vertical="center"/>
    </xf>
    <xf numFmtId="0" fontId="5" fillId="0" borderId="3" xfId="0" applyFont="1" applyBorder="1">
      <alignment vertical="center"/>
    </xf>
    <xf numFmtId="49" fontId="5" fillId="0" borderId="3" xfId="0" applyNumberFormat="1" applyFont="1" applyFill="1" applyBorder="1" applyAlignment="1">
      <alignment vertical="top" wrapText="1"/>
    </xf>
    <xf numFmtId="49" fontId="5" fillId="0" borderId="4" xfId="0" applyNumberFormat="1" applyFont="1" applyFill="1" applyBorder="1" applyAlignment="1">
      <alignment vertical="top" wrapText="1"/>
    </xf>
    <xf numFmtId="0" fontId="5" fillId="0" borderId="3" xfId="0" applyFont="1" applyBorder="1" applyAlignment="1">
      <alignment vertical="center" wrapText="1"/>
    </xf>
    <xf numFmtId="0" fontId="5" fillId="0" borderId="5" xfId="0" applyFont="1" applyFill="1" applyBorder="1">
      <alignment vertical="center"/>
    </xf>
    <xf numFmtId="0" fontId="5" fillId="0" borderId="6" xfId="0" applyFont="1" applyBorder="1">
      <alignment vertical="center"/>
    </xf>
    <xf numFmtId="0" fontId="5" fillId="0" borderId="7" xfId="0" applyFont="1" applyBorder="1">
      <alignment vertical="center"/>
    </xf>
    <xf numFmtId="0" fontId="5" fillId="0" borderId="7" xfId="0" applyFont="1" applyFill="1" applyBorder="1">
      <alignment vertical="center"/>
    </xf>
    <xf numFmtId="49" fontId="5" fillId="0" borderId="7" xfId="0" applyNumberFormat="1" applyFont="1" applyFill="1" applyBorder="1" applyAlignment="1">
      <alignment vertical="top" wrapText="1"/>
    </xf>
    <xf numFmtId="0" fontId="5" fillId="3" borderId="3" xfId="0" applyFont="1" applyFill="1" applyBorder="1" applyAlignment="1">
      <alignment vertical="center" wrapText="1"/>
    </xf>
    <xf numFmtId="0" fontId="5" fillId="3" borderId="3" xfId="0" applyFont="1" applyFill="1" applyBorder="1">
      <alignment vertical="center"/>
    </xf>
    <xf numFmtId="0" fontId="5" fillId="0" borderId="3" xfId="0" applyFont="1" applyFill="1" applyBorder="1">
      <alignment vertical="center"/>
    </xf>
    <xf numFmtId="0" fontId="3" fillId="2" borderId="1" xfId="0" applyFont="1" applyFill="1" applyBorder="1" applyAlignment="1">
      <alignment vertical="center" wrapText="1"/>
    </xf>
    <xf numFmtId="38" fontId="0" fillId="0" borderId="1" xfId="1" applyFont="1" applyBorder="1">
      <alignment vertical="center"/>
    </xf>
    <xf numFmtId="20" fontId="0" fillId="0" borderId="0" xfId="0" applyNumberForma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
      <tp>
        <v>455</v>
        <stp/>
        <stp>QUOTE</stp>
        <stp>9501</stp>
        <stp>東証</stp>
        <stp>始値</stp>
        <tr r="C3" s="1"/>
      </tp>
      <tp>
        <v>800</v>
        <stp/>
        <stp>QUOTE</stp>
        <stp>8609</stp>
        <stp>東証</stp>
        <stp>始値</stp>
        <tr r="C2" s="1"/>
      </tp>
      <tp t="s">
        <v>岡三</v>
        <stp/>
        <stp>QUOTE</stp>
        <stp>8609</stp>
        <stp>東証</stp>
        <stp>銘柄名</stp>
        <tr r="B2" s="1"/>
      </tp>
      <tp t="s">
        <v>東電力ＨＤ</v>
        <stp/>
        <stp>QUOTE</stp>
        <stp>9501</stp>
        <stp>東証</stp>
        <stp>銘柄名</stp>
        <tr r="B3" s="1"/>
      </tp>
      <tp>
        <v>747</v>
        <stp/>
        <stp>QUOTE</stp>
        <stp>8609</stp>
        <stp>東証</stp>
        <stp>現在値</stp>
        <tr r="D2" s="1"/>
      </tp>
      <tp>
        <v>451</v>
        <stp/>
        <stp>QUOTE</stp>
        <stp>9501</stp>
        <stp>東証</stp>
        <stp>現在値</stp>
        <tr r="D3" s="1"/>
      </tp>
    </main>
  </volType>
</volTypes>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volatileDependencies" Target="volatileDependenci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MARGINORDER"/>
      <definedName name="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workbookViewId="0">
      <selection activeCell="O7" sqref="O7"/>
    </sheetView>
  </sheetViews>
  <sheetFormatPr defaultRowHeight="13.2"/>
  <cols>
    <col min="1" max="1" width="15.88671875" customWidth="1"/>
    <col min="2" max="2" width="12" customWidth="1"/>
    <col min="3" max="3" width="15.44140625" customWidth="1"/>
    <col min="4" max="4" width="17" customWidth="1"/>
    <col min="5" max="5" width="16.33203125" customWidth="1"/>
    <col min="6" max="6" width="11.109375" bestFit="1" customWidth="1"/>
    <col min="7" max="7" width="12.44140625" bestFit="1" customWidth="1"/>
    <col min="13" max="13" width="37.5546875" customWidth="1"/>
  </cols>
  <sheetData>
    <row r="1" spans="1:13" ht="39.6">
      <c r="A1" s="4" t="s">
        <v>0</v>
      </c>
      <c r="B1" s="4" t="s">
        <v>1</v>
      </c>
      <c r="C1" s="4" t="s">
        <v>2</v>
      </c>
      <c r="D1" s="4" t="s">
        <v>4</v>
      </c>
      <c r="E1" s="18" t="s">
        <v>57</v>
      </c>
      <c r="F1" s="3" t="s">
        <v>58</v>
      </c>
      <c r="G1" s="4" t="s">
        <v>3</v>
      </c>
      <c r="J1" s="5" t="s">
        <v>5</v>
      </c>
      <c r="K1" s="6" t="s">
        <v>6</v>
      </c>
      <c r="L1" s="6" t="s">
        <v>7</v>
      </c>
      <c r="M1" s="7"/>
    </row>
    <row r="2" spans="1:13">
      <c r="A2" s="1">
        <v>8609</v>
      </c>
      <c r="B2" s="1" t="str">
        <f>[1]!QUOTE(A2,"東証","銘柄名")</f>
        <v>岡三</v>
      </c>
      <c r="C2" s="1">
        <f>[1]!QUOTE(A2,"東証","始値")</f>
        <v>800</v>
      </c>
      <c r="D2" s="1">
        <f>[1]!QUOTE(A2,"東証","現在値")</f>
        <v>747</v>
      </c>
      <c r="E2" s="19">
        <f>ROUND(+C2*1.01,0)</f>
        <v>808</v>
      </c>
      <c r="F2" s="2">
        <v>0.61805555555555558</v>
      </c>
      <c r="G2" s="1" t="str">
        <f ca="1">IF(AND(TIMEVALUE(TEXT(NOW(),"H:MM")) &gt;= F2),[1]!MARGINORDER(8609,"",3,7,E2,"1000","T","","1",0,0,"パスワード","N005",0,"",0,0),"発注待機")</f>
        <v>発注完了</v>
      </c>
      <c r="J2" s="5" t="s">
        <v>8</v>
      </c>
      <c r="K2" s="6" t="s">
        <v>9</v>
      </c>
      <c r="L2" s="17" t="s">
        <v>7</v>
      </c>
      <c r="M2" s="7" t="s">
        <v>10</v>
      </c>
    </row>
    <row r="3" spans="1:13">
      <c r="A3" s="1">
        <v>9501</v>
      </c>
      <c r="B3" s="1" t="str">
        <f>[1]!QUOTE(A3,"東証","銘柄名")</f>
        <v>東電力ＨＤ</v>
      </c>
      <c r="C3" s="1">
        <f>[1]!QUOTE(A3,"東証","始値")</f>
        <v>455</v>
      </c>
      <c r="D3" s="1">
        <f>[1]!QUOTE(A3,"東証","現在値")</f>
        <v>451</v>
      </c>
      <c r="E3" s="19">
        <f>ROUND(+C3*1.01,0)</f>
        <v>460</v>
      </c>
      <c r="F3" s="2">
        <v>0.61805555555555558</v>
      </c>
      <c r="G3" s="1" t="str">
        <f ca="1">IF(AND(TIMEVALUE(TEXT(NOW(),"H:MM")) &gt;= F3),[1]!MARGINORDER(9501,"",3,7,E3,"1000","T","","1",0,0,"パスワード","N005",0,"",0,0),"発注待機")</f>
        <v>発注完了</v>
      </c>
      <c r="J3" s="5" t="s">
        <v>11</v>
      </c>
      <c r="K3" s="6" t="s">
        <v>12</v>
      </c>
      <c r="L3" s="17" t="s">
        <v>13</v>
      </c>
      <c r="M3" s="7" t="s">
        <v>14</v>
      </c>
    </row>
    <row r="4" spans="1:13" ht="21.6">
      <c r="J4" s="5" t="s">
        <v>15</v>
      </c>
      <c r="K4" s="6" t="s">
        <v>16</v>
      </c>
      <c r="L4" s="17" t="s">
        <v>13</v>
      </c>
      <c r="M4" s="7" t="s">
        <v>17</v>
      </c>
    </row>
    <row r="5" spans="1:13">
      <c r="J5" s="5" t="s">
        <v>18</v>
      </c>
      <c r="K5" s="16" t="s">
        <v>19</v>
      </c>
      <c r="L5" s="17" t="s">
        <v>7</v>
      </c>
      <c r="M5" s="7" t="s">
        <v>20</v>
      </c>
    </row>
    <row r="6" spans="1:13">
      <c r="J6" s="5" t="s">
        <v>21</v>
      </c>
      <c r="K6" s="6" t="s">
        <v>22</v>
      </c>
      <c r="L6" s="17" t="s">
        <v>13</v>
      </c>
      <c r="M6" s="7"/>
    </row>
    <row r="7" spans="1:13" ht="21.6">
      <c r="J7" s="5" t="s">
        <v>23</v>
      </c>
      <c r="K7" s="6" t="s">
        <v>24</v>
      </c>
      <c r="L7" s="17" t="s">
        <v>7</v>
      </c>
      <c r="M7" s="7" t="s">
        <v>25</v>
      </c>
    </row>
    <row r="8" spans="1:13" ht="21.6">
      <c r="B8" s="20" t="s">
        <v>59</v>
      </c>
      <c r="J8" s="5" t="s">
        <v>26</v>
      </c>
      <c r="K8" s="6" t="s">
        <v>27</v>
      </c>
      <c r="L8" s="17" t="s">
        <v>7</v>
      </c>
      <c r="M8" s="7" t="s">
        <v>28</v>
      </c>
    </row>
    <row r="9" spans="1:13" ht="21.6">
      <c r="B9" t="s">
        <v>60</v>
      </c>
      <c r="J9" s="5" t="s">
        <v>29</v>
      </c>
      <c r="K9" s="6" t="s">
        <v>30</v>
      </c>
      <c r="L9" s="17" t="s">
        <v>13</v>
      </c>
      <c r="M9" s="7" t="s">
        <v>31</v>
      </c>
    </row>
    <row r="10" spans="1:13">
      <c r="B10" t="s">
        <v>61</v>
      </c>
      <c r="J10" s="5" t="s">
        <v>32</v>
      </c>
      <c r="K10" s="6" t="s">
        <v>33</v>
      </c>
      <c r="L10" s="17" t="s">
        <v>13</v>
      </c>
      <c r="M10" s="7" t="s">
        <v>34</v>
      </c>
    </row>
    <row r="11" spans="1:13">
      <c r="J11" s="5" t="s">
        <v>35</v>
      </c>
      <c r="K11" s="6" t="s">
        <v>36</v>
      </c>
      <c r="L11" s="17" t="s">
        <v>13</v>
      </c>
      <c r="M11" s="8" t="s">
        <v>37</v>
      </c>
    </row>
    <row r="12" spans="1:13">
      <c r="J12" s="5" t="s">
        <v>38</v>
      </c>
      <c r="K12" s="6" t="s">
        <v>39</v>
      </c>
      <c r="L12" s="17" t="s">
        <v>7</v>
      </c>
      <c r="M12" s="7" t="s">
        <v>40</v>
      </c>
    </row>
    <row r="13" spans="1:13">
      <c r="J13" s="5" t="s">
        <v>41</v>
      </c>
      <c r="K13" s="6" t="s">
        <v>42</v>
      </c>
      <c r="L13" s="17" t="s">
        <v>7</v>
      </c>
      <c r="M13" s="7" t="s">
        <v>43</v>
      </c>
    </row>
    <row r="14" spans="1:13" ht="32.4">
      <c r="J14" s="5" t="s">
        <v>44</v>
      </c>
      <c r="K14" s="15" t="s">
        <v>45</v>
      </c>
      <c r="L14" s="10" t="s">
        <v>46</v>
      </c>
      <c r="M14" s="7" t="s">
        <v>47</v>
      </c>
    </row>
    <row r="15" spans="1:13" ht="21.6">
      <c r="J15" s="5" t="s">
        <v>48</v>
      </c>
      <c r="K15" s="9" t="s">
        <v>49</v>
      </c>
      <c r="L15" s="10" t="s">
        <v>46</v>
      </c>
      <c r="M15" s="7" t="s">
        <v>50</v>
      </c>
    </row>
    <row r="16" spans="1:13" ht="32.4">
      <c r="J16" s="5" t="s">
        <v>51</v>
      </c>
      <c r="K16" s="6" t="s">
        <v>52</v>
      </c>
      <c r="L16" s="6" t="s">
        <v>46</v>
      </c>
      <c r="M16" s="7" t="s">
        <v>53</v>
      </c>
    </row>
    <row r="17" spans="10:13" ht="43.2">
      <c r="J17" s="11" t="s">
        <v>54</v>
      </c>
      <c r="K17" s="12" t="s">
        <v>55</v>
      </c>
      <c r="L17" s="13" t="s">
        <v>46</v>
      </c>
      <c r="M17" s="14" t="s">
        <v>56</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大野了</dc:creator>
  <cp:lastModifiedBy>oga</cp:lastModifiedBy>
  <dcterms:created xsi:type="dcterms:W3CDTF">2018-01-05T14:10:36Z</dcterms:created>
  <dcterms:modified xsi:type="dcterms:W3CDTF">2018-01-30T07:57:17Z</dcterms:modified>
</cp:coreProperties>
</file>