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ownloads\"/>
    </mc:Choice>
  </mc:AlternateContent>
  <xr:revisionPtr revIDLastSave="0" documentId="13_ncr:1_{77867DE0-0639-4E5F-8FBC-F1A583CD6A1F}" xr6:coauthVersionLast="47" xr6:coauthVersionMax="47" xr10:uidLastSave="{00000000-0000-0000-0000-000000000000}"/>
  <bookViews>
    <workbookView xWindow="38280" yWindow="-120" windowWidth="38640" windowHeight="21120" xr2:uid="{2958F4E1-58AC-43A1-AE77-0A1885E24F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3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<sst xmlns="http://schemas.openxmlformats.org/spreadsheetml/2006/main" count="16" uniqueCount="14">
  <si>
    <t>取得時刻</t>
  </si>
  <si>
    <t>銘柄コード</t>
  </si>
  <si>
    <t>***END***</t>
  </si>
  <si>
    <t>約定コード</t>
  </si>
  <si>
    <t>売買種別</t>
  </si>
  <si>
    <t>信用返済買</t>
  </si>
  <si>
    <t>信用新規売</t>
  </si>
  <si>
    <t>受付日時</t>
  </si>
  <si>
    <t>POSITION("2","0","銘柄コード",C3)</t>
    <phoneticPr fontId="1"/>
  </si>
  <si>
    <t>ORDQUERY(2,"銘柄コード",$E3)</t>
    <phoneticPr fontId="1"/>
  </si>
  <si>
    <t>ORDQUERY(2,"売買",$F3)</t>
    <phoneticPr fontId="1"/>
  </si>
  <si>
    <t>ORDQUERY(2,"受付日時",G3)</t>
    <phoneticPr fontId="1"/>
  </si>
  <si>
    <t>IF(OR($C3="***END***",$C3=""),"---",IF(COUNTIF($E$3:$E$8,$C3),OFFSET($E$2,MATCH($C3,$E$3:$E$8,0),2),0))</t>
    <phoneticPr fontId="1"/>
  </si>
  <si>
    <t>***END***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</si>
</sst>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22" fontId="0" fillId="0" borderId="1" xfId="0" applyNumberForma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DFE6-C529-472C-9903-665C7180B1CA}">
  <dimension ref="A1:H8"/>
  <sheetViews>
    <sheetView tabSelected="1" zoomScale="130" zoomScaleNormal="130" workbookViewId="0">
      <selection activeCell="D17" sqref="D17"/>
    </sheetView>
  </sheetViews>
  <sheetFormatPr defaultRowHeight="18.75" x14ac:dyDescent="0.4"/>
  <cols>
    <col min="1" max="1" width="9" style="1"/>
    <col min="2" max="2" width="18.375" style="1" customWidth="1"/>
    <col min="3" max="3" width="14.625" style="1" customWidth="1"/>
    <col min="4" max="4" width="9" style="1"/>
    <col min="5" max="5" width="13.625" style="1" customWidth="1"/>
    <col min="6" max="7" width="13.375" style="1" customWidth="1"/>
    <col min="8" max="8" width="20.125" style="1" customWidth="1"/>
    <col min="9" max="16384" width="9" style="2"/>
  </cols>
  <sheetData>
    <row r="1" spans="1:8" x14ac:dyDescent="0.4">
      <c r="A1" s="3"/>
      <c r="B1" s="4" t="s">
        <v>12</v>
      </c>
      <c r="C1" s="3" t="s">
        <v>8</v>
      </c>
      <c r="D1" s="3"/>
      <c r="E1" s="3" t="s">
        <v>9</v>
      </c>
      <c r="F1" s="3" t="s">
        <v>10</v>
      </c>
      <c r="G1" s="3"/>
      <c r="H1" s="3" t="s">
        <v>11</v>
      </c>
    </row>
    <row r="2" spans="1:8" x14ac:dyDescent="0.4">
      <c r="A2" s="3"/>
      <c r="B2" s="3" t="s">
        <v>0</v>
      </c>
      <c r="C2" s="3" t="s">
        <v>1</v>
      </c>
      <c r="D2" s="3"/>
      <c r="E2" s="3" t="s">
        <v>3</v>
      </c>
      <c r="F2" s="3" t="s">
        <v>4</v>
      </c>
      <c r="G2" s="3"/>
      <c r="H2" s="3" t="s">
        <v>7</v>
      </c>
    </row>
    <row r="3" spans="1:8" x14ac:dyDescent="0.4">
      <c r="A3" s="3"/>
      <c r="B3" s="4">
        <f>IF(OR($C3="***END***",$C3=""),"---",VLOOKUP(C3&amp;"_信用新規売",$G$3:$H$8,2,FALSE))</f>
        <v>45084.445138888892</v>
      </c>
      <c r="C3" s="3">
        <v>5541</v>
      </c>
      <c r="D3" s="3"/>
      <c r="E3" s="3">
        <v>5541</v>
      </c>
      <c r="F3" s="3" t="s">
        <v>5</v>
      </c>
      <c r="G3" s="3" t="str">
        <f>E3 &amp;"_" &amp;F3</f>
        <v>5541_信用返済買</v>
      </c>
      <c r="H3" s="4">
        <v>45084.459027777775</v>
      </c>
    </row>
    <row r="4" spans="1:8" x14ac:dyDescent="0.4">
      <c r="A4" s="3"/>
      <c r="B4" s="4" t="str">
        <f t="shared" ref="B4:B8" si="0">IF(OR($C4="***END***",$C4=""),"---",VLOOKUP(C4&amp;"_信用新規売",$G$3:$H$8,2,FALSE))</f>
        <v>---</v>
      </c>
      <c r="C4" s="3" t="s">
        <v>13</v>
      </c>
      <c r="D4" s="3"/>
      <c r="E4" s="3">
        <v>5541</v>
      </c>
      <c r="F4" s="3" t="s">
        <v>6</v>
      </c>
      <c r="G4" s="3" t="str">
        <f t="shared" ref="G4:G8" si="1">E4 &amp;"_" &amp;F4</f>
        <v>5541_信用新規売</v>
      </c>
      <c r="H4" s="4">
        <v>45084.445138888892</v>
      </c>
    </row>
    <row r="5" spans="1:8" x14ac:dyDescent="0.4">
      <c r="A5" s="3"/>
      <c r="B5" s="4" t="str">
        <f t="shared" si="0"/>
        <v>---</v>
      </c>
      <c r="C5" s="3"/>
      <c r="D5" s="3"/>
      <c r="E5" s="3" t="s">
        <v>2</v>
      </c>
      <c r="F5" s="3" t="s">
        <v>2</v>
      </c>
      <c r="G5" s="3" t="str">
        <f t="shared" si="1"/>
        <v>***END***_***END***</v>
      </c>
      <c r="H5" s="4" t="s">
        <v>2</v>
      </c>
    </row>
    <row r="6" spans="1:8" x14ac:dyDescent="0.4">
      <c r="A6" s="3"/>
      <c r="B6" s="4" t="str">
        <f t="shared" si="0"/>
        <v>---</v>
      </c>
      <c r="C6" s="3"/>
      <c r="D6" s="3"/>
      <c r="E6" s="3"/>
      <c r="F6" s="3"/>
      <c r="G6" s="3" t="str">
        <f t="shared" si="1"/>
        <v>_</v>
      </c>
      <c r="H6" s="3"/>
    </row>
    <row r="7" spans="1:8" x14ac:dyDescent="0.4">
      <c r="A7" s="3"/>
      <c r="B7" s="4" t="str">
        <f t="shared" si="0"/>
        <v>---</v>
      </c>
      <c r="C7" s="3"/>
      <c r="D7" s="3"/>
      <c r="E7" s="3"/>
      <c r="F7" s="3"/>
      <c r="G7" s="3" t="str">
        <f t="shared" si="1"/>
        <v>_</v>
      </c>
      <c r="H7" s="4"/>
    </row>
    <row r="8" spans="1:8" x14ac:dyDescent="0.4">
      <c r="A8" s="3"/>
      <c r="B8" s="4" t="str">
        <f t="shared" si="0"/>
        <v>---</v>
      </c>
      <c r="C8" s="3"/>
      <c r="D8" s="3"/>
      <c r="E8" s="3"/>
      <c r="F8" s="3"/>
      <c r="G8" s="3" t="str">
        <f t="shared" si="1"/>
        <v>_</v>
      </c>
      <c r="H8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Yasuo</dc:creator>
  <cp:lastModifiedBy>大野了</cp:lastModifiedBy>
  <dcterms:created xsi:type="dcterms:W3CDTF">2023-06-07T03:18:09Z</dcterms:created>
  <dcterms:modified xsi:type="dcterms:W3CDTF">2023-06-07T05:00:28Z</dcterms:modified>
</cp:coreProperties>
</file>